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2BB3E82-2317-4ED6-88EB-AA8352D30C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PIS DE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63" i="1" l="1"/>
  <c r="G19" i="1"/>
  <c r="G49" i="1" l="1"/>
  <c r="G62" i="1" l="1"/>
  <c r="G58" i="1" l="1"/>
  <c r="G41" i="1"/>
  <c r="G17" i="1" l="1"/>
  <c r="G15" i="1"/>
  <c r="G11" i="1"/>
  <c r="C91" i="1" l="1"/>
  <c r="C89" i="1"/>
  <c r="G69" i="1"/>
  <c r="G67" i="1"/>
  <c r="G60" i="1"/>
  <c r="G51" i="1"/>
  <c r="G47" i="1"/>
  <c r="G45" i="1"/>
  <c r="G43" i="1"/>
  <c r="G35" i="1"/>
  <c r="G33" i="1"/>
  <c r="G31" i="1"/>
  <c r="G29" i="1"/>
  <c r="G23" i="1"/>
  <c r="G21" i="1"/>
  <c r="G13" i="1"/>
  <c r="G9" i="1"/>
  <c r="G54" i="1" l="1"/>
  <c r="G89" i="1" s="1"/>
  <c r="G37" i="1"/>
  <c r="G87" i="1" s="1"/>
  <c r="G73" i="1"/>
  <c r="G91" i="1" s="1"/>
  <c r="G25" i="1"/>
  <c r="G85" i="1" s="1"/>
  <c r="G93" i="1" l="1"/>
  <c r="G95" i="1"/>
  <c r="G96" i="1" s="1"/>
  <c r="G97" i="1" l="1"/>
</calcChain>
</file>

<file path=xl/sharedStrings.xml><?xml version="1.0" encoding="utf-8"?>
<sst xmlns="http://schemas.openxmlformats.org/spreadsheetml/2006/main" count="113" uniqueCount="66">
  <si>
    <t>Št.</t>
  </si>
  <si>
    <t>Šifra</t>
  </si>
  <si>
    <t>OPIS DELA</t>
  </si>
  <si>
    <t>Enota</t>
  </si>
  <si>
    <t>Količina</t>
  </si>
  <si>
    <t>Cena</t>
  </si>
  <si>
    <t>VREDNOST</t>
  </si>
  <si>
    <t>1.0</t>
  </si>
  <si>
    <t>PREDDELA</t>
  </si>
  <si>
    <t>1</t>
  </si>
  <si>
    <t>2</t>
  </si>
  <si>
    <t>Postavitev in zavarovanje prečnih profilov</t>
  </si>
  <si>
    <t>kos</t>
  </si>
  <si>
    <t>3</t>
  </si>
  <si>
    <t>Rezanje asfalta v deb. do 10 cm</t>
  </si>
  <si>
    <t>4</t>
  </si>
  <si>
    <t>m2</t>
  </si>
  <si>
    <t>PREDDELA SKUPAJ:</t>
  </si>
  <si>
    <t>2.0</t>
  </si>
  <si>
    <t>ZEMELJSKA DELA</t>
  </si>
  <si>
    <t>m3</t>
  </si>
  <si>
    <t>5</t>
  </si>
  <si>
    <t>6</t>
  </si>
  <si>
    <t>7</t>
  </si>
  <si>
    <t>8</t>
  </si>
  <si>
    <t>Izdelava in valjanje planuma temeljnih tal do potrebne zbitosti in do natančnosti + - 5 cm</t>
  </si>
  <si>
    <t>ZEMELJSKA DELA SKUPAJ :</t>
  </si>
  <si>
    <t>3.0</t>
  </si>
  <si>
    <t xml:space="preserve">VOZIŠČNE KONSTRUKCIJE </t>
  </si>
  <si>
    <t>Premaz stika asfalta z bitumensko emulzijo 0,5 kg/m2, (staro/novo)</t>
  </si>
  <si>
    <t>Dobava in izdelava BNOS obrabnozaporne plasti bitumenskega betona iz zmesi zrn 0/16 mm iz karbonatnih kamnin v deb. 7 cm AC16 surf B70/100 A4</t>
  </si>
  <si>
    <t>Izdelava bankine iz drobljenca, širine 0.5m</t>
  </si>
  <si>
    <t>VOZIŠČNE KONSTRUKCIJE SKUPAJ:</t>
  </si>
  <si>
    <t>4.0</t>
  </si>
  <si>
    <t>ODVODNJAVANJE</t>
  </si>
  <si>
    <t>m1</t>
  </si>
  <si>
    <t>ODVODNJAVANJE SKUPAJ:</t>
  </si>
  <si>
    <t xml:space="preserve">REKAPITULACIJA </t>
  </si>
  <si>
    <t>SKUPAJ :</t>
  </si>
  <si>
    <t>DDV 22%</t>
  </si>
  <si>
    <t>VSE SKUPAJ :</t>
  </si>
  <si>
    <t xml:space="preserve">Zavarovanje gradbišča v času gradnje z delno zaporo prometa </t>
  </si>
  <si>
    <t xml:space="preserve">Zavarovanje gradbišča v času asfaltiranja s popolno zaporo prometa </t>
  </si>
  <si>
    <t>kpl</t>
  </si>
  <si>
    <t>Zakoličba komunalnih vodov</t>
  </si>
  <si>
    <t>Organizacija gradbišča - postavitev začasnih gradbiščnih prostorov in začasnih deponij materiala, vključno z vzpostavitvijo obstoječega stanja</t>
  </si>
  <si>
    <t xml:space="preserve">Vgrajevanje nasipov iz kvalitetnega materiala v debelini do 40cm, izboljšava in razširitve.
           </t>
  </si>
  <si>
    <t>Izdelava AB jaška dimenzij 60/60 cm, globine do 1,5 m z LTŽ pokrovom DN 125 kN z ureditvijo vtoka in iztoka cevi z vsemi potrebnimi deli in materialom (izkopi, zasipi, ….)</t>
  </si>
  <si>
    <t>Humuziranje in zatravitev s travnimi semeni</t>
  </si>
  <si>
    <t>Izdelava meteorne kanalizacije globine do 1,20 m iz PE ali PVC cevi DN 400, SN8, z obbetoniranjem in z vsem pomožnim materialom in delom (izkopi, zasipi, utrjevanje)</t>
  </si>
  <si>
    <t>Priprava in izdelava mulde iz asfalta AC16 surf B70/100 A4, 7cm, širine 0.50m</t>
  </si>
  <si>
    <t>POPIS DEL S APROKSIMATIVNO OCENO STROŠKOV</t>
  </si>
  <si>
    <t>rekonstrukcija LC 203 501 Jurovski Dol - Gasteraj - Žice - Kremberg</t>
  </si>
  <si>
    <t>Široki strojni izkopi zemljine III.ktg. za razširitve, pete, sanacije in navezave z odvozom na trajno deponijo (mešanica z drobljencem)</t>
  </si>
  <si>
    <t>Rezkanje obstoječega asfalta na začasno deponbijo in kasnejšo uporabo.</t>
  </si>
  <si>
    <t>Izdelava nevezane plasti nasipa v debelini do 30 cm (stenski gramoz).</t>
  </si>
  <si>
    <t>Izdelava iztočne betonske glave, na prepustih do fi 400.</t>
  </si>
  <si>
    <t>Rušenje obstoječih betonskih robnikov ter odvoz na trajno deponijo</t>
  </si>
  <si>
    <t xml:space="preserve">Izdelava drenaže pod muldo, midren fi 160 ( komlet-  izkop lobine 1,2 m1, nabava polaganje drenažne cevi, podložno beton in zasip z drežnim materialom debeline 40 cm )             </t>
  </si>
  <si>
    <t>5.0</t>
  </si>
  <si>
    <t xml:space="preserve">Izdelava drenažno kanalizacijskih cevi ( DK ) pod muldo, fi 200 ( komplet, izkop globine1m1, podložni beton, stransko obetoniranje cevi, nabava cevi, polaganje cevi, priklop na jaške in zasipz drenažnim materialom debeline 40 cm           </t>
  </si>
  <si>
    <t xml:space="preserve">Izdelava drenažno kanalizacijskih cevi ( DK ) pod muldo, fi 250 ( komplet, izkop globine1m1, podložni beton, stransko obetoniranje cevi, nabava cevi, polaganje cevi, priklop na jaške in zasipz drenažnim materialom debeline 40 cm           </t>
  </si>
  <si>
    <t xml:space="preserve">Izdelava drenažno kanalizacijskih cevi ( DK ) pod muldo, fi 315 ( komplet, izkop globine1m1, podložni beton, stransko obetoniranje cevi, nabava cevi, polaganje cevi, priklop na jaške in zasipz drenažnim materialom debeline 40 cm           </t>
  </si>
  <si>
    <t>NEPREDVIDENA DELA 2%</t>
  </si>
  <si>
    <t>Izdelava nevezane nosilne plasti drobljenca v debelini do 10 cm (tampon) in fina izravnava in valjanje tampona planuma do potrebne zbitosti in natančnosti +- 1cm</t>
  </si>
  <si>
    <t xml:space="preserve">  L= 870 m1 , širina 5,00 m1 (vozišče 4,00 m1 + 0,50 m1 mulde + 0,50 m1 mulda)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</si>
</sst>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6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horizontal="left" vertical="top" wrapText="1"/>
    </xf>
    <xf numFmtId="4" fontId="4" fillId="0" borderId="6" xfId="0" applyNumberFormat="1" applyFont="1" applyBorder="1"/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horizontal="left" vertical="top" wrapText="1"/>
    </xf>
    <xf numFmtId="2" fontId="4" fillId="0" borderId="0" xfId="0" applyNumberFormat="1" applyFont="1"/>
    <xf numFmtId="49" fontId="4" fillId="0" borderId="6" xfId="0" applyNumberFormat="1" applyFont="1" applyBorder="1" applyAlignment="1">
      <alignment horizontal="justify" vertical="justify"/>
    </xf>
    <xf numFmtId="49" fontId="6" fillId="0" borderId="3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justify"/>
    </xf>
    <xf numFmtId="4" fontId="4" fillId="0" borderId="0" xfId="0" applyNumberFormat="1" applyFont="1" applyBorder="1"/>
    <xf numFmtId="49" fontId="8" fillId="0" borderId="6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vertical="top"/>
    </xf>
    <xf numFmtId="0" fontId="5" fillId="0" borderId="0" xfId="0" applyFont="1"/>
    <xf numFmtId="49" fontId="5" fillId="0" borderId="6" xfId="0" applyNumberFormat="1" applyFont="1" applyBorder="1" applyAlignment="1">
      <alignment horizontal="center" vertical="top"/>
    </xf>
    <xf numFmtId="0" fontId="5" fillId="0" borderId="9" xfId="0" applyFont="1" applyBorder="1"/>
    <xf numFmtId="4" fontId="4" fillId="0" borderId="6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 horizontal="justify" vertical="justify"/>
    </xf>
    <xf numFmtId="4" fontId="6" fillId="0" borderId="0" xfId="0" applyNumberFormat="1" applyFont="1" applyBorder="1"/>
    <xf numFmtId="0" fontId="4" fillId="0" borderId="0" xfId="0" applyFont="1" applyBorder="1"/>
    <xf numFmtId="0" fontId="10" fillId="0" borderId="0" xfId="0" applyFont="1" applyBorder="1" applyAlignment="1">
      <alignment horizontal="centerContinuous"/>
    </xf>
    <xf numFmtId="0" fontId="4" fillId="0" borderId="10" xfId="0" applyFont="1" applyBorder="1"/>
    <xf numFmtId="0" fontId="7" fillId="0" borderId="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4" fontId="8" fillId="0" borderId="14" xfId="0" applyNumberFormat="1" applyFont="1" applyBorder="1"/>
    <xf numFmtId="0" fontId="7" fillId="0" borderId="0" xfId="0" applyFont="1" applyBorder="1"/>
    <xf numFmtId="0" fontId="7" fillId="0" borderId="0" xfId="0" applyFont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Border="1"/>
    <xf numFmtId="0" fontId="8" fillId="0" borderId="20" xfId="0" applyFont="1" applyBorder="1"/>
    <xf numFmtId="4" fontId="8" fillId="0" borderId="21" xfId="0" applyNumberFormat="1" applyFont="1" applyBorder="1"/>
    <xf numFmtId="164" fontId="8" fillId="0" borderId="19" xfId="0" applyNumberFormat="1" applyFont="1" applyBorder="1" applyAlignment="1">
      <alignment horizontal="left"/>
    </xf>
    <xf numFmtId="49" fontId="8" fillId="0" borderId="0" xfId="0" applyNumberFormat="1" applyFont="1" applyBorder="1"/>
    <xf numFmtId="164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/>
    <xf numFmtId="4" fontId="8" fillId="0" borderId="18" xfId="0" applyNumberFormat="1" applyFont="1" applyBorder="1"/>
    <xf numFmtId="164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/>
    <xf numFmtId="0" fontId="8" fillId="0" borderId="23" xfId="0" applyFont="1" applyBorder="1"/>
    <xf numFmtId="0" fontId="8" fillId="0" borderId="24" xfId="0" applyFont="1" applyBorder="1"/>
    <xf numFmtId="4" fontId="8" fillId="0" borderId="25" xfId="0" applyNumberFormat="1" applyFont="1" applyBorder="1"/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30" xfId="0" applyFont="1" applyBorder="1"/>
    <xf numFmtId="0" fontId="3" fillId="0" borderId="31" xfId="0" applyFont="1" applyBorder="1"/>
    <xf numFmtId="4" fontId="3" fillId="0" borderId="32" xfId="0" applyNumberFormat="1" applyFont="1" applyBorder="1"/>
    <xf numFmtId="0" fontId="3" fillId="2" borderId="33" xfId="0" applyFont="1" applyFill="1" applyBorder="1" applyProtection="1">
      <protection hidden="1"/>
    </xf>
    <xf numFmtId="0" fontId="11" fillId="2" borderId="34" xfId="0" applyFont="1" applyFill="1" applyBorder="1"/>
    <xf numFmtId="4" fontId="3" fillId="2" borderId="35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right" vertical="center"/>
    </xf>
    <xf numFmtId="4" fontId="9" fillId="0" borderId="6" xfId="0" applyNumberFormat="1" applyFont="1" applyBorder="1"/>
    <xf numFmtId="49" fontId="12" fillId="0" borderId="3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left" vertical="center"/>
    </xf>
    <xf numFmtId="4" fontId="9" fillId="0" borderId="2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36" xfId="0" applyNumberFormat="1" applyFont="1" applyBorder="1" applyAlignment="1">
      <alignment horizontal="left" vertical="center"/>
    </xf>
    <xf numFmtId="49" fontId="12" fillId="0" borderId="37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" fontId="9" fillId="0" borderId="6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top" wrapText="1"/>
    </xf>
    <xf numFmtId="0" fontId="5" fillId="0" borderId="0" xfId="0" applyFont="1" applyBorder="1"/>
    <xf numFmtId="4" fontId="9" fillId="0" borderId="36" xfId="0" applyNumberFormat="1" applyFont="1" applyBorder="1"/>
    <xf numFmtId="0" fontId="5" fillId="0" borderId="36" xfId="0" applyFont="1" applyBorder="1"/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"/>
  <sheetViews>
    <sheetView tabSelected="1" workbookViewId="0">
      <selection activeCell="A3" sqref="A3:G3"/>
    </sheetView>
  </sheetViews>
  <sheetFormatPr defaultRowHeight="15" x14ac:dyDescent="0.25"/>
  <cols>
    <col min="1" max="1" width="4.7109375" style="3" customWidth="1"/>
    <col min="2" max="2" width="7.5703125" customWidth="1"/>
    <col min="3" max="3" width="31.28515625" customWidth="1"/>
    <col min="4" max="4" width="6.140625" customWidth="1"/>
    <col min="5" max="5" width="9.85546875" customWidth="1"/>
    <col min="6" max="6" width="13.28515625" customWidth="1"/>
    <col min="7" max="7" width="15.28515625" customWidth="1"/>
    <col min="8" max="8" width="4.85546875" customWidth="1"/>
  </cols>
  <sheetData>
    <row r="1" spans="1:7" ht="18.75" x14ac:dyDescent="0.3">
      <c r="A1" s="106" t="s">
        <v>51</v>
      </c>
      <c r="B1" s="106"/>
      <c r="C1" s="106"/>
      <c r="D1" s="106"/>
      <c r="E1" s="106"/>
      <c r="F1" s="106"/>
      <c r="G1" s="106"/>
    </row>
    <row r="2" spans="1:7" ht="18.75" x14ac:dyDescent="0.3">
      <c r="A2" s="106" t="s">
        <v>52</v>
      </c>
      <c r="B2" s="106"/>
      <c r="C2" s="106"/>
      <c r="D2" s="106"/>
      <c r="E2" s="106"/>
      <c r="F2" s="106"/>
      <c r="G2" s="106"/>
    </row>
    <row r="3" spans="1:7" ht="37.5" customHeight="1" x14ac:dyDescent="0.3">
      <c r="A3" s="105" t="s">
        <v>65</v>
      </c>
      <c r="B3" s="105"/>
      <c r="C3" s="105"/>
      <c r="D3" s="105"/>
      <c r="E3" s="105"/>
      <c r="F3" s="105"/>
      <c r="G3" s="105"/>
    </row>
    <row r="4" spans="1:7" s="9" customFormat="1" ht="15.75" customHeight="1" x14ac:dyDescent="0.25">
      <c r="A4" s="6"/>
      <c r="B4" s="7"/>
      <c r="C4" s="7"/>
      <c r="D4" s="7"/>
      <c r="E4" s="7"/>
      <c r="F4" s="7"/>
      <c r="G4" s="8"/>
    </row>
    <row r="5" spans="1:7" s="10" customFormat="1" ht="15.6" customHeight="1" x14ac:dyDescent="0.25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78" t="s">
        <v>6</v>
      </c>
    </row>
    <row r="6" spans="1:7" s="9" customFormat="1" ht="15" customHeight="1" thickBot="1" x14ac:dyDescent="0.3">
      <c r="A6" s="6"/>
      <c r="B6" s="7"/>
      <c r="C6" s="7"/>
      <c r="D6" s="7"/>
      <c r="E6" s="7"/>
      <c r="F6" s="7"/>
      <c r="G6" s="8"/>
    </row>
    <row r="7" spans="1:7" s="14" customFormat="1" ht="19.899999999999999" customHeight="1" thickBot="1" x14ac:dyDescent="0.3">
      <c r="A7" s="97"/>
      <c r="B7" s="11" t="s">
        <v>7</v>
      </c>
      <c r="C7" s="107" t="s">
        <v>8</v>
      </c>
      <c r="D7" s="108"/>
      <c r="E7" s="12"/>
      <c r="F7" s="12"/>
      <c r="G7" s="13"/>
    </row>
    <row r="8" spans="1:7" s="9" customFormat="1" x14ac:dyDescent="0.25">
      <c r="A8" s="15"/>
      <c r="B8" s="16"/>
      <c r="C8" s="17"/>
      <c r="D8" s="18"/>
      <c r="E8" s="18"/>
      <c r="F8" s="18"/>
      <c r="G8" s="18"/>
    </row>
    <row r="9" spans="1:7" s="9" customFormat="1" ht="30" x14ac:dyDescent="0.25">
      <c r="A9" s="15" t="s">
        <v>9</v>
      </c>
      <c r="B9" s="19"/>
      <c r="C9" s="20" t="s">
        <v>41</v>
      </c>
      <c r="D9" s="18" t="s">
        <v>43</v>
      </c>
      <c r="E9" s="18">
        <v>1</v>
      </c>
      <c r="F9" s="18"/>
      <c r="G9" s="18">
        <f>+F9*E9</f>
        <v>0</v>
      </c>
    </row>
    <row r="10" spans="1:7" s="9" customFormat="1" x14ac:dyDescent="0.25">
      <c r="A10" s="15"/>
      <c r="B10" s="19"/>
      <c r="C10" s="20"/>
      <c r="D10" s="18"/>
      <c r="E10" s="18"/>
      <c r="F10" s="18"/>
      <c r="G10" s="18"/>
    </row>
    <row r="11" spans="1:7" s="9" customFormat="1" ht="45" x14ac:dyDescent="0.25">
      <c r="A11" s="15" t="s">
        <v>10</v>
      </c>
      <c r="B11" s="19"/>
      <c r="C11" s="20" t="s">
        <v>42</v>
      </c>
      <c r="D11" s="18" t="s">
        <v>43</v>
      </c>
      <c r="E11" s="18">
        <v>1</v>
      </c>
      <c r="F11" s="18"/>
      <c r="G11" s="18">
        <f>+F11*E11</f>
        <v>0</v>
      </c>
    </row>
    <row r="12" spans="1:7" s="9" customFormat="1" x14ac:dyDescent="0.25">
      <c r="A12" s="15"/>
      <c r="B12" s="19"/>
      <c r="C12" s="20"/>
      <c r="D12" s="18"/>
      <c r="E12" s="18"/>
      <c r="F12" s="18"/>
      <c r="G12" s="18"/>
    </row>
    <row r="13" spans="1:7" s="9" customFormat="1" ht="30" x14ac:dyDescent="0.25">
      <c r="A13" s="15" t="s">
        <v>13</v>
      </c>
      <c r="B13" s="19"/>
      <c r="C13" s="20" t="s">
        <v>11</v>
      </c>
      <c r="D13" s="18" t="s">
        <v>12</v>
      </c>
      <c r="E13" s="18">
        <v>40</v>
      </c>
      <c r="F13" s="18"/>
      <c r="G13" s="18">
        <f>+F13*E13</f>
        <v>0</v>
      </c>
    </row>
    <row r="14" spans="1:7" s="9" customFormat="1" x14ac:dyDescent="0.25">
      <c r="A14" s="15"/>
      <c r="B14" s="19"/>
      <c r="C14" s="20"/>
      <c r="D14" s="18"/>
      <c r="E14" s="18"/>
      <c r="F14" s="18"/>
      <c r="G14" s="18"/>
    </row>
    <row r="15" spans="1:7" s="9" customFormat="1" x14ac:dyDescent="0.25">
      <c r="A15" s="15" t="s">
        <v>15</v>
      </c>
      <c r="B15" s="19"/>
      <c r="C15" s="20" t="s">
        <v>44</v>
      </c>
      <c r="D15" s="18" t="s">
        <v>43</v>
      </c>
      <c r="E15" s="18">
        <v>1</v>
      </c>
      <c r="F15" s="18"/>
      <c r="G15" s="18">
        <f>F15*E15</f>
        <v>0</v>
      </c>
    </row>
    <row r="16" spans="1:7" s="9" customFormat="1" x14ac:dyDescent="0.25">
      <c r="A16" s="15"/>
      <c r="B16" s="19"/>
      <c r="C16" s="20"/>
      <c r="D16" s="18"/>
      <c r="E16" s="18"/>
      <c r="F16" s="18"/>
      <c r="G16" s="18"/>
    </row>
    <row r="17" spans="1:9" s="9" customFormat="1" ht="75" x14ac:dyDescent="0.25">
      <c r="A17" s="15" t="s">
        <v>21</v>
      </c>
      <c r="B17" s="19"/>
      <c r="C17" s="20" t="s">
        <v>45</v>
      </c>
      <c r="D17" s="18" t="s">
        <v>43</v>
      </c>
      <c r="E17" s="18">
        <v>1</v>
      </c>
      <c r="F17" s="18"/>
      <c r="G17" s="18">
        <f>F17*E17</f>
        <v>0</v>
      </c>
    </row>
    <row r="18" spans="1:9" s="9" customFormat="1" x14ac:dyDescent="0.25">
      <c r="A18" s="15"/>
      <c r="B18" s="19"/>
      <c r="C18" s="20"/>
      <c r="D18" s="18"/>
      <c r="E18" s="18"/>
      <c r="F18" s="18"/>
      <c r="G18" s="18"/>
    </row>
    <row r="19" spans="1:9" s="9" customFormat="1" ht="45" x14ac:dyDescent="0.25">
      <c r="A19" s="15" t="s">
        <v>22</v>
      </c>
      <c r="B19" s="19"/>
      <c r="C19" s="20" t="s">
        <v>57</v>
      </c>
      <c r="D19" s="18" t="s">
        <v>35</v>
      </c>
      <c r="E19" s="18">
        <v>100</v>
      </c>
      <c r="F19" s="18"/>
      <c r="G19" s="18">
        <f>E19*F19</f>
        <v>0</v>
      </c>
    </row>
    <row r="20" spans="1:9" s="9" customFormat="1" x14ac:dyDescent="0.25">
      <c r="A20" s="15"/>
      <c r="B20" s="19"/>
      <c r="C20" s="20"/>
      <c r="D20" s="18"/>
      <c r="E20" s="18"/>
      <c r="F20" s="18"/>
      <c r="G20" s="18"/>
    </row>
    <row r="21" spans="1:9" s="9" customFormat="1" x14ac:dyDescent="0.25">
      <c r="A21" s="15" t="s">
        <v>23</v>
      </c>
      <c r="B21" s="19"/>
      <c r="C21" s="20" t="s">
        <v>14</v>
      </c>
      <c r="D21" s="18" t="s">
        <v>35</v>
      </c>
      <c r="E21" s="18">
        <v>30</v>
      </c>
      <c r="F21" s="18"/>
      <c r="G21" s="18">
        <f>+F21*E21</f>
        <v>0</v>
      </c>
    </row>
    <row r="22" spans="1:9" s="9" customFormat="1" x14ac:dyDescent="0.25">
      <c r="A22" s="15"/>
      <c r="B22" s="19"/>
      <c r="C22" s="20"/>
      <c r="D22" s="18"/>
      <c r="E22" s="18"/>
      <c r="F22" s="18"/>
      <c r="G22" s="18"/>
    </row>
    <row r="23" spans="1:9" s="9" customFormat="1" ht="48.75" customHeight="1" x14ac:dyDescent="0.25">
      <c r="A23" s="15" t="s">
        <v>24</v>
      </c>
      <c r="B23" s="19"/>
      <c r="C23" s="20" t="s">
        <v>54</v>
      </c>
      <c r="D23" s="18" t="s">
        <v>16</v>
      </c>
      <c r="E23" s="18">
        <v>2950</v>
      </c>
      <c r="F23" s="18"/>
      <c r="G23" s="18">
        <f>+F23*E23</f>
        <v>0</v>
      </c>
      <c r="I23" s="21"/>
    </row>
    <row r="24" spans="1:9" s="9" customFormat="1" ht="15.75" thickBot="1" x14ac:dyDescent="0.3">
      <c r="A24" s="15"/>
      <c r="B24" s="19"/>
      <c r="C24" s="22"/>
      <c r="D24" s="18"/>
      <c r="E24" s="18"/>
      <c r="F24" s="18"/>
      <c r="G24" s="18"/>
    </row>
    <row r="25" spans="1:9" s="26" customFormat="1" ht="16.149999999999999" customHeight="1" thickBot="1" x14ac:dyDescent="0.3">
      <c r="A25" s="98"/>
      <c r="B25" s="23" t="s">
        <v>7</v>
      </c>
      <c r="C25" s="81" t="s">
        <v>17</v>
      </c>
      <c r="D25" s="82"/>
      <c r="E25" s="24"/>
      <c r="F25" s="25"/>
      <c r="G25" s="83">
        <f>SUM(G8:G23)</f>
        <v>0</v>
      </c>
    </row>
    <row r="26" spans="1:9" s="9" customFormat="1" ht="18.75" customHeight="1" thickBot="1" x14ac:dyDescent="0.3">
      <c r="A26" s="6"/>
      <c r="B26" s="27"/>
      <c r="C26" s="28"/>
      <c r="D26" s="29"/>
      <c r="E26" s="29"/>
      <c r="F26" s="29"/>
      <c r="G26" s="29"/>
    </row>
    <row r="27" spans="1:9" s="14" customFormat="1" ht="19.899999999999999" customHeight="1" thickBot="1" x14ac:dyDescent="0.3">
      <c r="A27" s="97"/>
      <c r="B27" s="11" t="s">
        <v>18</v>
      </c>
      <c r="C27" s="100" t="s">
        <v>19</v>
      </c>
      <c r="D27" s="101"/>
      <c r="E27" s="84"/>
      <c r="F27" s="85"/>
      <c r="G27" s="86"/>
    </row>
    <row r="28" spans="1:9" s="9" customFormat="1" x14ac:dyDescent="0.25">
      <c r="A28" s="15"/>
      <c r="B28" s="16"/>
      <c r="C28" s="87"/>
      <c r="D28" s="18"/>
      <c r="E28" s="18"/>
      <c r="F28" s="18"/>
      <c r="G28" s="18"/>
    </row>
    <row r="29" spans="1:9" s="9" customFormat="1" ht="59.45" customHeight="1" x14ac:dyDescent="0.25">
      <c r="A29" s="15" t="s">
        <v>9</v>
      </c>
      <c r="B29" s="19"/>
      <c r="C29" s="20" t="s">
        <v>53</v>
      </c>
      <c r="D29" s="18" t="s">
        <v>20</v>
      </c>
      <c r="E29" s="80">
        <v>1950</v>
      </c>
      <c r="F29" s="18"/>
      <c r="G29" s="18">
        <f>+F29*E29</f>
        <v>0</v>
      </c>
      <c r="I29" s="21"/>
    </row>
    <row r="30" spans="1:9" s="9" customFormat="1" x14ac:dyDescent="0.25">
      <c r="A30" s="15"/>
      <c r="B30" s="19"/>
      <c r="C30" s="20"/>
      <c r="D30" s="18"/>
      <c r="E30" s="80"/>
      <c r="F30" s="18"/>
      <c r="G30" s="18"/>
    </row>
    <row r="31" spans="1:9" s="9" customFormat="1" ht="45.6" customHeight="1" x14ac:dyDescent="0.25">
      <c r="A31" s="15" t="s">
        <v>10</v>
      </c>
      <c r="B31" s="19"/>
      <c r="C31" s="20" t="s">
        <v>46</v>
      </c>
      <c r="D31" s="18" t="s">
        <v>20</v>
      </c>
      <c r="E31" s="80">
        <v>100</v>
      </c>
      <c r="F31" s="18"/>
      <c r="G31" s="18">
        <f>+F31*E31</f>
        <v>0</v>
      </c>
      <c r="I31" s="21"/>
    </row>
    <row r="32" spans="1:9" s="9" customFormat="1" ht="15" customHeight="1" x14ac:dyDescent="0.25">
      <c r="A32" s="15"/>
      <c r="B32" s="19"/>
      <c r="C32" s="20"/>
      <c r="D32" s="18"/>
      <c r="E32" s="80"/>
      <c r="F32" s="18"/>
      <c r="G32" s="18"/>
      <c r="I32" s="21"/>
    </row>
    <row r="33" spans="1:34" s="9" customFormat="1" ht="48.6" customHeight="1" x14ac:dyDescent="0.25">
      <c r="A33" s="15" t="s">
        <v>13</v>
      </c>
      <c r="B33" s="19"/>
      <c r="C33" s="20" t="s">
        <v>25</v>
      </c>
      <c r="D33" s="18" t="s">
        <v>16</v>
      </c>
      <c r="E33" s="18">
        <v>4680</v>
      </c>
      <c r="F33" s="18"/>
      <c r="G33" s="18">
        <f>+F33*E33</f>
        <v>0</v>
      </c>
      <c r="I33" s="21"/>
    </row>
    <row r="34" spans="1:34" s="9" customFormat="1" x14ac:dyDescent="0.25">
      <c r="A34" s="15"/>
      <c r="B34" s="19"/>
      <c r="C34" s="20"/>
      <c r="D34" s="18"/>
      <c r="E34" s="18"/>
      <c r="F34" s="18"/>
      <c r="G34" s="18"/>
    </row>
    <row r="35" spans="1:34" s="9" customFormat="1" ht="28.9" customHeight="1" x14ac:dyDescent="0.25">
      <c r="A35" s="15" t="s">
        <v>15</v>
      </c>
      <c r="B35" s="19"/>
      <c r="C35" s="20" t="s">
        <v>48</v>
      </c>
      <c r="D35" s="18" t="s">
        <v>16</v>
      </c>
      <c r="E35" s="18">
        <v>2500</v>
      </c>
      <c r="F35" s="18"/>
      <c r="G35" s="18">
        <f>+F35*E35</f>
        <v>0</v>
      </c>
    </row>
    <row r="36" spans="1:34" s="9" customFormat="1" ht="15.75" thickBot="1" x14ac:dyDescent="0.3">
      <c r="A36" s="15"/>
      <c r="B36" s="19"/>
      <c r="C36" s="22"/>
      <c r="D36" s="18"/>
      <c r="E36" s="18"/>
      <c r="F36" s="18"/>
      <c r="G36" s="18"/>
    </row>
    <row r="37" spans="1:34" s="26" customFormat="1" ht="16.149999999999999" customHeight="1" thickBot="1" x14ac:dyDescent="0.3">
      <c r="A37" s="98"/>
      <c r="B37" s="23" t="s">
        <v>18</v>
      </c>
      <c r="C37" s="81" t="s">
        <v>26</v>
      </c>
      <c r="D37" s="82"/>
      <c r="E37" s="24"/>
      <c r="F37" s="25"/>
      <c r="G37" s="83">
        <f>SUM(G29:G35)</f>
        <v>0</v>
      </c>
    </row>
    <row r="38" spans="1:34" s="9" customFormat="1" ht="18.75" customHeight="1" thickBot="1" x14ac:dyDescent="0.3">
      <c r="A38" s="6"/>
      <c r="B38" s="27"/>
      <c r="C38" s="28"/>
      <c r="D38" s="29"/>
      <c r="E38" s="29"/>
      <c r="F38" s="29"/>
      <c r="G38" s="29"/>
    </row>
    <row r="39" spans="1:34" s="14" customFormat="1" ht="19.899999999999999" customHeight="1" thickBot="1" x14ac:dyDescent="0.3">
      <c r="A39" s="97"/>
      <c r="B39" s="11" t="s">
        <v>27</v>
      </c>
      <c r="C39" s="100" t="s">
        <v>28</v>
      </c>
      <c r="D39" s="101"/>
      <c r="E39" s="84"/>
      <c r="F39" s="85"/>
      <c r="G39" s="86"/>
    </row>
    <row r="40" spans="1:34" s="14" customFormat="1" ht="19.899999999999999" customHeight="1" x14ac:dyDescent="0.25">
      <c r="A40" s="99"/>
      <c r="B40" s="30"/>
      <c r="C40" s="88"/>
      <c r="D40" s="89"/>
      <c r="E40" s="90"/>
      <c r="F40" s="91"/>
      <c r="G40" s="92"/>
    </row>
    <row r="41" spans="1:34" s="14" customFormat="1" ht="30.6" customHeight="1" x14ac:dyDescent="0.25">
      <c r="A41" s="15" t="s">
        <v>9</v>
      </c>
      <c r="B41" s="30"/>
      <c r="C41" s="31" t="s">
        <v>55</v>
      </c>
      <c r="D41" s="18" t="s">
        <v>20</v>
      </c>
      <c r="E41" s="18">
        <v>1400</v>
      </c>
      <c r="F41" s="18"/>
      <c r="G41" s="18">
        <f>+F41*E41</f>
        <v>0</v>
      </c>
      <c r="I41" s="9"/>
    </row>
    <row r="42" spans="1:34" s="9" customFormat="1" x14ac:dyDescent="0.25">
      <c r="A42" s="15"/>
      <c r="B42" s="16"/>
      <c r="C42" s="87"/>
      <c r="D42" s="18"/>
      <c r="E42" s="18"/>
      <c r="F42" s="18"/>
      <c r="G42" s="18"/>
    </row>
    <row r="43" spans="1:34" s="9" customFormat="1" ht="90" x14ac:dyDescent="0.25">
      <c r="A43" s="15" t="s">
        <v>10</v>
      </c>
      <c r="B43" s="19"/>
      <c r="C43" s="20" t="s">
        <v>64</v>
      </c>
      <c r="D43" s="18" t="s">
        <v>20</v>
      </c>
      <c r="E43" s="18">
        <v>465</v>
      </c>
      <c r="F43" s="18"/>
      <c r="G43" s="18">
        <f>+F43*E43</f>
        <v>0</v>
      </c>
    </row>
    <row r="44" spans="1:34" s="9" customFormat="1" x14ac:dyDescent="0.25">
      <c r="A44" s="15"/>
      <c r="B44" s="19"/>
      <c r="C44" s="20"/>
      <c r="D44" s="18"/>
      <c r="E44" s="18"/>
      <c r="F44" s="18"/>
      <c r="G44" s="18"/>
    </row>
    <row r="45" spans="1:34" s="33" customFormat="1" ht="29.25" customHeight="1" x14ac:dyDescent="0.25">
      <c r="A45" s="15" t="s">
        <v>13</v>
      </c>
      <c r="B45" s="32"/>
      <c r="C45" s="20" t="s">
        <v>29</v>
      </c>
      <c r="D45" s="18" t="s">
        <v>35</v>
      </c>
      <c r="E45" s="80">
        <v>30</v>
      </c>
      <c r="F45" s="80"/>
      <c r="G45" s="80">
        <f>+F45*E45</f>
        <v>0</v>
      </c>
    </row>
    <row r="46" spans="1:34" s="33" customFormat="1" ht="12.75" customHeight="1" x14ac:dyDescent="0.25">
      <c r="A46" s="34"/>
      <c r="B46" s="32"/>
      <c r="C46" s="93"/>
      <c r="D46" s="80"/>
      <c r="E46" s="80"/>
      <c r="F46" s="80"/>
      <c r="G46" s="80"/>
    </row>
    <row r="47" spans="1:34" s="9" customFormat="1" ht="75" x14ac:dyDescent="0.25">
      <c r="A47" s="15" t="s">
        <v>15</v>
      </c>
      <c r="B47" s="19"/>
      <c r="C47" s="20" t="s">
        <v>30</v>
      </c>
      <c r="D47" s="18" t="s">
        <v>16</v>
      </c>
      <c r="E47" s="18">
        <v>3670</v>
      </c>
      <c r="F47" s="18"/>
      <c r="G47" s="80">
        <f>+F47*E47</f>
        <v>0</v>
      </c>
      <c r="I47" s="21"/>
    </row>
    <row r="48" spans="1:34" s="35" customFormat="1" x14ac:dyDescent="0.25">
      <c r="A48" s="34"/>
      <c r="B48" s="32"/>
      <c r="C48" s="93"/>
      <c r="D48" s="80"/>
      <c r="E48" s="80"/>
      <c r="F48" s="80"/>
      <c r="G48" s="95"/>
      <c r="H48" s="96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9" s="9" customFormat="1" ht="48.75" customHeight="1" x14ac:dyDescent="0.25">
      <c r="A49" s="15" t="s">
        <v>21</v>
      </c>
      <c r="B49" s="19"/>
      <c r="C49" s="20" t="s">
        <v>50</v>
      </c>
      <c r="D49" s="18" t="s">
        <v>35</v>
      </c>
      <c r="E49" s="18">
        <v>1350</v>
      </c>
      <c r="F49" s="18"/>
      <c r="G49" s="80">
        <f>+F49*E49</f>
        <v>0</v>
      </c>
      <c r="I49" s="21"/>
    </row>
    <row r="50" spans="1:9" s="9" customFormat="1" x14ac:dyDescent="0.25">
      <c r="A50" s="15"/>
      <c r="B50" s="19"/>
      <c r="C50" s="20"/>
      <c r="D50" s="18"/>
      <c r="E50" s="18"/>
      <c r="F50" s="18"/>
      <c r="G50" s="80"/>
    </row>
    <row r="51" spans="1:9" s="9" customFormat="1" ht="30" x14ac:dyDescent="0.25">
      <c r="A51" s="15" t="s">
        <v>22</v>
      </c>
      <c r="B51" s="19"/>
      <c r="C51" s="20" t="s">
        <v>31</v>
      </c>
      <c r="D51" s="18" t="s">
        <v>35</v>
      </c>
      <c r="E51" s="18">
        <v>390</v>
      </c>
      <c r="F51" s="18"/>
      <c r="G51" s="80">
        <f>+F51*E51</f>
        <v>0</v>
      </c>
    </row>
    <row r="52" spans="1:9" s="9" customFormat="1" x14ac:dyDescent="0.25">
      <c r="A52" s="15"/>
      <c r="B52" s="19"/>
      <c r="C52" s="20"/>
      <c r="D52" s="18"/>
      <c r="E52" s="18"/>
      <c r="F52" s="18"/>
      <c r="G52" s="80"/>
    </row>
    <row r="53" spans="1:9" s="9" customFormat="1" ht="15.75" thickBot="1" x14ac:dyDescent="0.3">
      <c r="A53" s="15"/>
      <c r="B53" s="19"/>
      <c r="C53" s="22"/>
      <c r="D53" s="18"/>
      <c r="E53" s="18"/>
      <c r="F53" s="18"/>
      <c r="G53" s="18"/>
    </row>
    <row r="54" spans="1:9" s="26" customFormat="1" ht="16.149999999999999" customHeight="1" thickBot="1" x14ac:dyDescent="0.3">
      <c r="A54" s="98"/>
      <c r="B54" s="23" t="s">
        <v>27</v>
      </c>
      <c r="C54" s="81" t="s">
        <v>32</v>
      </c>
      <c r="D54" s="82"/>
      <c r="E54" s="24"/>
      <c r="F54" s="25"/>
      <c r="G54" s="83">
        <f>SUM(G41:G52)</f>
        <v>0</v>
      </c>
    </row>
    <row r="55" spans="1:9" s="9" customFormat="1" ht="18.75" customHeight="1" thickBot="1" x14ac:dyDescent="0.3">
      <c r="A55" s="6"/>
      <c r="B55" s="27"/>
      <c r="C55" s="28"/>
      <c r="D55" s="29"/>
      <c r="E55" s="29"/>
      <c r="F55" s="29"/>
      <c r="G55" s="29"/>
    </row>
    <row r="56" spans="1:9" s="14" customFormat="1" ht="19.899999999999999" customHeight="1" thickBot="1" x14ac:dyDescent="0.3">
      <c r="A56" s="97"/>
      <c r="B56" s="11" t="s">
        <v>33</v>
      </c>
      <c r="C56" s="100" t="s">
        <v>34</v>
      </c>
      <c r="D56" s="101"/>
      <c r="E56" s="84"/>
      <c r="F56" s="85"/>
      <c r="G56" s="86"/>
    </row>
    <row r="57" spans="1:9" s="9" customFormat="1" x14ac:dyDescent="0.25">
      <c r="A57" s="15"/>
      <c r="B57" s="16"/>
      <c r="C57" s="87"/>
      <c r="D57" s="18"/>
      <c r="E57" s="18"/>
      <c r="F57" s="18"/>
      <c r="G57" s="18"/>
    </row>
    <row r="58" spans="1:9" s="9" customFormat="1" ht="105" x14ac:dyDescent="0.25">
      <c r="A58" s="15" t="s">
        <v>9</v>
      </c>
      <c r="B58" s="19"/>
      <c r="C58" s="20" t="s">
        <v>60</v>
      </c>
      <c r="D58" s="18" t="s">
        <v>35</v>
      </c>
      <c r="E58" s="18">
        <v>50</v>
      </c>
      <c r="F58" s="18"/>
      <c r="G58" s="18">
        <f>+F58*E58</f>
        <v>0</v>
      </c>
      <c r="I58" s="21"/>
    </row>
    <row r="59" spans="1:9" s="9" customFormat="1" x14ac:dyDescent="0.25">
      <c r="A59" s="15"/>
      <c r="B59" s="19"/>
      <c r="C59" s="20"/>
      <c r="D59" s="18"/>
      <c r="E59" s="18"/>
      <c r="F59" s="18"/>
      <c r="G59" s="18"/>
    </row>
    <row r="60" spans="1:9" s="9" customFormat="1" ht="114" customHeight="1" x14ac:dyDescent="0.25">
      <c r="A60" s="15" t="s">
        <v>10</v>
      </c>
      <c r="B60" s="19"/>
      <c r="C60" s="20" t="s">
        <v>61</v>
      </c>
      <c r="D60" s="18" t="s">
        <v>35</v>
      </c>
      <c r="E60" s="36">
        <v>50</v>
      </c>
      <c r="F60" s="18"/>
      <c r="G60" s="18">
        <f>+F60*E60</f>
        <v>0</v>
      </c>
      <c r="I60" s="21"/>
    </row>
    <row r="61" spans="1:9" s="9" customFormat="1" ht="16.149999999999999" customHeight="1" x14ac:dyDescent="0.25">
      <c r="A61" s="15"/>
      <c r="B61" s="19"/>
      <c r="C61" s="20"/>
      <c r="D61" s="18"/>
      <c r="E61" s="36"/>
      <c r="F61" s="18"/>
      <c r="G61" s="18"/>
      <c r="I61" s="21"/>
    </row>
    <row r="62" spans="1:9" s="9" customFormat="1" ht="127.5" customHeight="1" x14ac:dyDescent="0.25">
      <c r="A62" s="15" t="s">
        <v>13</v>
      </c>
      <c r="B62" s="19"/>
      <c r="C62" s="20" t="s">
        <v>62</v>
      </c>
      <c r="D62" s="18" t="s">
        <v>35</v>
      </c>
      <c r="E62" s="36">
        <v>100</v>
      </c>
      <c r="F62" s="18"/>
      <c r="G62" s="18">
        <f>F62*E62</f>
        <v>0</v>
      </c>
      <c r="I62" s="21"/>
    </row>
    <row r="63" spans="1:9" s="9" customFormat="1" ht="90" x14ac:dyDescent="0.25">
      <c r="A63" s="15" t="s">
        <v>15</v>
      </c>
      <c r="B63" s="19"/>
      <c r="C63" s="20" t="s">
        <v>49</v>
      </c>
      <c r="D63" s="18" t="s">
        <v>35</v>
      </c>
      <c r="E63" s="18">
        <v>50</v>
      </c>
      <c r="F63" s="18"/>
      <c r="G63" s="18">
        <f>E63*F63</f>
        <v>0</v>
      </c>
    </row>
    <row r="64" spans="1:9" s="9" customFormat="1" x14ac:dyDescent="0.25">
      <c r="A64" s="15"/>
      <c r="B64" s="19"/>
      <c r="C64" s="20"/>
      <c r="D64" s="18"/>
      <c r="E64" s="18"/>
      <c r="F64" s="18"/>
      <c r="G64" s="18"/>
    </row>
    <row r="65" spans="1:7" s="9" customFormat="1" ht="90" x14ac:dyDescent="0.25">
      <c r="A65" s="15" t="s">
        <v>21</v>
      </c>
      <c r="B65" s="19"/>
      <c r="C65" s="20" t="s">
        <v>58</v>
      </c>
      <c r="D65" s="18" t="s">
        <v>35</v>
      </c>
      <c r="E65" s="18">
        <v>300</v>
      </c>
      <c r="F65" s="18"/>
      <c r="G65" s="18">
        <f>E65*F65</f>
        <v>0</v>
      </c>
    </row>
    <row r="66" spans="1:7" s="9" customFormat="1" x14ac:dyDescent="0.25">
      <c r="A66" s="15"/>
      <c r="B66" s="19"/>
      <c r="C66" s="20"/>
      <c r="D66" s="18"/>
      <c r="E66" s="18"/>
      <c r="F66" s="18"/>
      <c r="G66" s="18"/>
    </row>
    <row r="67" spans="1:7" s="9" customFormat="1" ht="77.45" customHeight="1" x14ac:dyDescent="0.25">
      <c r="A67" s="15" t="s">
        <v>22</v>
      </c>
      <c r="B67" s="19"/>
      <c r="C67" s="20" t="s">
        <v>47</v>
      </c>
      <c r="D67" s="18" t="s">
        <v>12</v>
      </c>
      <c r="E67" s="18">
        <v>3</v>
      </c>
      <c r="F67" s="18"/>
      <c r="G67" s="18">
        <f>+F67*E67</f>
        <v>0</v>
      </c>
    </row>
    <row r="68" spans="1:7" s="9" customFormat="1" x14ac:dyDescent="0.25">
      <c r="A68" s="15"/>
      <c r="B68" s="19"/>
      <c r="C68" s="20"/>
      <c r="D68" s="18"/>
      <c r="E68" s="18"/>
      <c r="F68" s="18"/>
      <c r="G68" s="18"/>
    </row>
    <row r="69" spans="1:7" s="9" customFormat="1" ht="31.15" customHeight="1" x14ac:dyDescent="0.25">
      <c r="A69" s="15" t="s">
        <v>23</v>
      </c>
      <c r="B69" s="19"/>
      <c r="C69" s="20" t="s">
        <v>56</v>
      </c>
      <c r="D69" s="18" t="s">
        <v>12</v>
      </c>
      <c r="E69" s="18">
        <v>2</v>
      </c>
      <c r="F69" s="18"/>
      <c r="G69" s="18">
        <f>+F69*E69</f>
        <v>0</v>
      </c>
    </row>
    <row r="70" spans="1:7" s="9" customFormat="1" x14ac:dyDescent="0.25">
      <c r="A70" s="15"/>
      <c r="B70" s="19"/>
      <c r="C70" s="20"/>
      <c r="D70" s="18"/>
      <c r="E70" s="18"/>
      <c r="F70" s="18"/>
      <c r="G70" s="18"/>
    </row>
    <row r="71" spans="1:7" s="9" customFormat="1" x14ac:dyDescent="0.25">
      <c r="A71" s="15"/>
      <c r="B71" s="19"/>
      <c r="C71" s="20"/>
      <c r="D71" s="18"/>
      <c r="E71" s="18"/>
      <c r="F71" s="18"/>
      <c r="G71" s="18"/>
    </row>
    <row r="72" spans="1:7" s="9" customFormat="1" ht="15.75" thickBot="1" x14ac:dyDescent="0.3">
      <c r="A72" s="15"/>
      <c r="B72" s="19"/>
      <c r="C72" s="22"/>
      <c r="D72" s="18"/>
      <c r="E72" s="18"/>
      <c r="F72" s="18"/>
      <c r="G72" s="18"/>
    </row>
    <row r="73" spans="1:7" s="26" customFormat="1" ht="16.149999999999999" customHeight="1" thickBot="1" x14ac:dyDescent="0.3">
      <c r="A73" s="98"/>
      <c r="B73" s="23" t="s">
        <v>33</v>
      </c>
      <c r="C73" s="81" t="s">
        <v>36</v>
      </c>
      <c r="D73" s="82"/>
      <c r="E73" s="24"/>
      <c r="F73" s="25"/>
      <c r="G73" s="83">
        <f>SUM(G58:G70)</f>
        <v>0</v>
      </c>
    </row>
    <row r="74" spans="1:7" s="9" customFormat="1" ht="18.75" customHeight="1" x14ac:dyDescent="0.25">
      <c r="A74" s="6"/>
      <c r="B74" s="27"/>
      <c r="C74" s="28"/>
      <c r="D74" s="29"/>
      <c r="E74" s="29"/>
      <c r="F74" s="29"/>
      <c r="G74" s="29"/>
    </row>
    <row r="75" spans="1:7" s="9" customFormat="1" ht="18.75" customHeight="1" x14ac:dyDescent="0.25">
      <c r="A75" s="6"/>
      <c r="B75" s="27"/>
      <c r="C75" s="28"/>
      <c r="D75" s="29"/>
      <c r="E75" s="29"/>
      <c r="F75" s="29"/>
      <c r="G75" s="29"/>
    </row>
    <row r="76" spans="1:7" s="9" customFormat="1" ht="18.75" customHeight="1" x14ac:dyDescent="0.25">
      <c r="A76" s="6"/>
      <c r="B76" s="27"/>
      <c r="C76" s="28"/>
      <c r="D76" s="29"/>
      <c r="E76" s="29"/>
      <c r="F76" s="29"/>
      <c r="G76" s="29"/>
    </row>
    <row r="77" spans="1:7" s="9" customFormat="1" ht="18.75" customHeight="1" x14ac:dyDescent="0.25">
      <c r="A77" s="6"/>
      <c r="B77" s="27"/>
      <c r="C77" s="28"/>
      <c r="D77" s="29"/>
      <c r="E77" s="29"/>
      <c r="F77" s="29"/>
      <c r="G77" s="29"/>
    </row>
    <row r="78" spans="1:7" s="9" customFormat="1" ht="18.75" customHeight="1" x14ac:dyDescent="0.25">
      <c r="A78" s="6"/>
      <c r="B78" s="27"/>
      <c r="C78" s="28"/>
      <c r="D78" s="29"/>
      <c r="E78" s="29"/>
      <c r="F78" s="29"/>
      <c r="G78" s="29"/>
    </row>
    <row r="79" spans="1:7" s="9" customFormat="1" ht="18.75" customHeight="1" x14ac:dyDescent="0.25">
      <c r="A79" s="6"/>
      <c r="B79" s="27"/>
      <c r="C79" s="28"/>
      <c r="D79" s="29"/>
      <c r="E79" s="29"/>
      <c r="F79" s="29"/>
      <c r="G79" s="29"/>
    </row>
    <row r="80" spans="1:7" s="9" customFormat="1" ht="18.75" customHeight="1" x14ac:dyDescent="0.25">
      <c r="A80" s="6"/>
      <c r="B80" s="27"/>
      <c r="C80" s="28"/>
      <c r="D80" s="29"/>
      <c r="E80" s="29"/>
      <c r="F80" s="29"/>
      <c r="G80" s="29"/>
    </row>
    <row r="81" spans="1:8" s="9" customFormat="1" ht="18.75" customHeight="1" x14ac:dyDescent="0.25">
      <c r="A81" s="6"/>
      <c r="B81" s="27"/>
      <c r="C81" s="28"/>
      <c r="D81" s="29"/>
      <c r="E81" s="29"/>
      <c r="F81" s="29"/>
      <c r="G81" s="29"/>
    </row>
    <row r="82" spans="1:8" s="9" customFormat="1" x14ac:dyDescent="0.25">
      <c r="A82" s="37"/>
      <c r="B82" s="38"/>
      <c r="C82" s="39"/>
      <c r="D82" s="29"/>
      <c r="E82" s="40"/>
      <c r="F82" s="40"/>
      <c r="G82" s="41"/>
    </row>
    <row r="83" spans="1:8" s="9" customFormat="1" ht="20.25" x14ac:dyDescent="0.3">
      <c r="A83" s="37"/>
      <c r="B83" s="41"/>
      <c r="C83" s="42" t="s">
        <v>37</v>
      </c>
      <c r="D83" s="38"/>
      <c r="E83" s="42"/>
      <c r="F83" s="42"/>
      <c r="G83" s="42"/>
    </row>
    <row r="84" spans="1:8" s="9" customFormat="1" ht="15.75" thickBot="1" x14ac:dyDescent="0.3">
      <c r="A84" s="37"/>
      <c r="B84" s="43"/>
      <c r="C84" s="43"/>
      <c r="D84" s="43"/>
      <c r="E84" s="43"/>
      <c r="F84" s="43"/>
    </row>
    <row r="85" spans="1:8" s="50" customFormat="1" ht="16.149999999999999" customHeight="1" x14ac:dyDescent="0.25">
      <c r="A85" s="44"/>
      <c r="B85" s="45" t="s">
        <v>7</v>
      </c>
      <c r="C85" s="46" t="s">
        <v>8</v>
      </c>
      <c r="D85" s="46"/>
      <c r="E85" s="46"/>
      <c r="F85" s="47"/>
      <c r="G85" s="48">
        <f>G25</f>
        <v>0</v>
      </c>
      <c r="H85" s="49"/>
    </row>
    <row r="86" spans="1:8" s="50" customFormat="1" ht="16.149999999999999" customHeight="1" x14ac:dyDescent="0.25">
      <c r="A86" s="44"/>
      <c r="B86" s="51"/>
      <c r="C86" s="52"/>
      <c r="D86" s="52"/>
      <c r="E86" s="52"/>
      <c r="F86" s="53"/>
      <c r="G86" s="54"/>
      <c r="H86" s="49"/>
    </row>
    <row r="87" spans="1:8" s="50" customFormat="1" ht="16.149999999999999" customHeight="1" x14ac:dyDescent="0.25">
      <c r="A87" s="44"/>
      <c r="B87" s="55" t="s">
        <v>18</v>
      </c>
      <c r="C87" s="56" t="s">
        <v>19</v>
      </c>
      <c r="D87" s="56"/>
      <c r="E87" s="56"/>
      <c r="F87" s="57"/>
      <c r="G87" s="58">
        <f>G37</f>
        <v>0</v>
      </c>
      <c r="H87" s="49"/>
    </row>
    <row r="88" spans="1:8" s="50" customFormat="1" ht="16.149999999999999" customHeight="1" x14ac:dyDescent="0.25">
      <c r="A88" s="44"/>
      <c r="B88" s="51"/>
      <c r="C88" s="52"/>
      <c r="D88" s="52"/>
      <c r="E88" s="52"/>
      <c r="F88" s="53"/>
      <c r="G88" s="54"/>
      <c r="H88" s="49"/>
    </row>
    <row r="89" spans="1:8" s="50" customFormat="1" ht="16.149999999999999" customHeight="1" x14ac:dyDescent="0.25">
      <c r="A89" s="44"/>
      <c r="B89" s="59" t="s">
        <v>27</v>
      </c>
      <c r="C89" s="60" t="str">
        <f>C39</f>
        <v xml:space="preserve">VOZIŠČNE KONSTRUKCIJE </v>
      </c>
      <c r="D89" s="56"/>
      <c r="E89" s="56"/>
      <c r="F89" s="57"/>
      <c r="G89" s="58">
        <f>G54</f>
        <v>0</v>
      </c>
      <c r="H89" s="49"/>
    </row>
    <row r="90" spans="1:8" s="50" customFormat="1" ht="16.149999999999999" customHeight="1" x14ac:dyDescent="0.25">
      <c r="A90" s="44"/>
      <c r="B90" s="51"/>
      <c r="C90" s="52"/>
      <c r="D90" s="52"/>
      <c r="E90" s="52"/>
      <c r="F90" s="53"/>
      <c r="G90" s="54"/>
      <c r="H90" s="49"/>
    </row>
    <row r="91" spans="1:8" s="50" customFormat="1" ht="16.149999999999999" customHeight="1" x14ac:dyDescent="0.25">
      <c r="A91" s="44"/>
      <c r="B91" s="59" t="s">
        <v>33</v>
      </c>
      <c r="C91" s="56" t="str">
        <f>C56</f>
        <v>ODVODNJAVANJE</v>
      </c>
      <c r="D91" s="56"/>
      <c r="E91" s="56"/>
      <c r="F91" s="57"/>
      <c r="G91" s="58">
        <f>G73</f>
        <v>0</v>
      </c>
      <c r="H91" s="49"/>
    </row>
    <row r="92" spans="1:8" s="50" customFormat="1" ht="16.149999999999999" customHeight="1" x14ac:dyDescent="0.25">
      <c r="A92" s="44"/>
      <c r="B92" s="61"/>
      <c r="C92" s="62"/>
      <c r="D92" s="52"/>
      <c r="E92" s="52"/>
      <c r="F92" s="53"/>
      <c r="G92" s="63"/>
      <c r="H92" s="49"/>
    </row>
    <row r="93" spans="1:8" s="50" customFormat="1" ht="16.149999999999999" customHeight="1" x14ac:dyDescent="0.25">
      <c r="A93" s="44"/>
      <c r="B93" s="59" t="s">
        <v>59</v>
      </c>
      <c r="C93" s="60" t="s">
        <v>63</v>
      </c>
      <c r="D93" s="56"/>
      <c r="E93" s="56"/>
      <c r="F93" s="57"/>
      <c r="G93" s="58">
        <f>SUM(G85:G92)*0.02</f>
        <v>0</v>
      </c>
      <c r="H93" s="49"/>
    </row>
    <row r="94" spans="1:8" s="50" customFormat="1" ht="16.149999999999999" customHeight="1" thickBot="1" x14ac:dyDescent="0.3">
      <c r="A94" s="44"/>
      <c r="B94" s="64"/>
      <c r="C94" s="65"/>
      <c r="D94" s="66"/>
      <c r="E94" s="66"/>
      <c r="F94" s="67"/>
      <c r="G94" s="68"/>
      <c r="H94" s="49"/>
    </row>
    <row r="95" spans="1:8" s="71" customFormat="1" ht="25.15" customHeight="1" thickBot="1" x14ac:dyDescent="0.3">
      <c r="A95" s="69"/>
      <c r="B95" s="70"/>
      <c r="C95" s="102" t="s">
        <v>38</v>
      </c>
      <c r="D95" s="103"/>
      <c r="E95" s="103"/>
      <c r="F95" s="104"/>
      <c r="G95" s="79">
        <f>SUM(G85:G93)</f>
        <v>0</v>
      </c>
    </row>
    <row r="96" spans="1:8" s="9" customFormat="1" ht="21" customHeight="1" thickTop="1" thickBot="1" x14ac:dyDescent="0.35">
      <c r="A96" s="37"/>
      <c r="B96" s="56"/>
      <c r="C96" s="72" t="s">
        <v>39</v>
      </c>
      <c r="D96" s="73"/>
      <c r="E96" s="73"/>
      <c r="F96" s="73"/>
      <c r="G96" s="74">
        <f>+G95*0.22</f>
        <v>0</v>
      </c>
    </row>
    <row r="97" spans="1:7" s="9" customFormat="1" ht="25.15" customHeight="1" thickBot="1" x14ac:dyDescent="0.35">
      <c r="A97" s="10"/>
      <c r="B97" s="41"/>
      <c r="C97" s="75" t="s">
        <v>40</v>
      </c>
      <c r="D97" s="76"/>
      <c r="E97" s="76"/>
      <c r="F97" s="76"/>
      <c r="G97" s="77">
        <f>SUM(G95:G96)</f>
        <v>0</v>
      </c>
    </row>
    <row r="98" spans="1:7" ht="15.75" thickTop="1" x14ac:dyDescent="0.25"/>
    <row r="99" spans="1:7" x14ac:dyDescent="0.25">
      <c r="A99" s="5"/>
      <c r="B99" s="4"/>
      <c r="C99" s="2"/>
      <c r="D99" s="1"/>
      <c r="E99" s="1"/>
      <c r="F99" s="1"/>
      <c r="G99" s="1"/>
    </row>
  </sheetData>
  <mergeCells count="8">
    <mergeCell ref="C56:D56"/>
    <mergeCell ref="C95:F95"/>
    <mergeCell ref="A3:G3"/>
    <mergeCell ref="A1:G1"/>
    <mergeCell ref="A2:G2"/>
    <mergeCell ref="C7:D7"/>
    <mergeCell ref="C27:D27"/>
    <mergeCell ref="C39:D39"/>
  </mergeCells>
  <pageMargins left="0.7" right="0.12" top="0.3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2020-03-04T08:01:43Z</dcterms:modified>
</cp:coreProperties>
</file>