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00582F18-0A56-4193-B10E-914E1109EC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OPIS DE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76" i="1"/>
  <c r="G80" i="1" s="1"/>
  <c r="G96" i="1" s="1"/>
  <c r="G70" i="1"/>
  <c r="G72" i="1" s="1"/>
  <c r="G94" i="1" s="1"/>
  <c r="G56" i="1" l="1"/>
  <c r="G54" i="1" l="1"/>
  <c r="G45" i="1" l="1"/>
  <c r="G17" i="1" l="1"/>
  <c r="G15" i="1"/>
  <c r="G11" i="1"/>
  <c r="C92" i="1" l="1"/>
  <c r="C90" i="1"/>
  <c r="G60" i="1"/>
  <c r="G58" i="1"/>
  <c r="G47" i="1"/>
  <c r="G43" i="1"/>
  <c r="G41" i="1"/>
  <c r="G39" i="1"/>
  <c r="G29" i="1"/>
  <c r="G27" i="1"/>
  <c r="G25" i="1"/>
  <c r="G19" i="1"/>
  <c r="G13" i="1"/>
  <c r="G9" i="1"/>
  <c r="G21" i="1" s="1"/>
  <c r="G50" i="1" l="1"/>
  <c r="G90" i="1" s="1"/>
  <c r="G31" i="1"/>
  <c r="G88" i="1" s="1"/>
  <c r="G64" i="1"/>
  <c r="G92" i="1" s="1"/>
  <c r="G86" i="1"/>
  <c r="G98" i="1" l="1"/>
  <c r="G100" i="1" s="1"/>
  <c r="G101" i="1" s="1"/>
  <c r="G102" i="1" l="1"/>
</calcChain>
</file>

<file path=xl/sharedStrings.xml><?xml version="1.0" encoding="utf-8"?>
<sst xmlns="http://schemas.openxmlformats.org/spreadsheetml/2006/main" count="113" uniqueCount="67">
  <si>
    <t>Št.</t>
  </si>
  <si>
    <t>Šifra</t>
  </si>
  <si>
    <t>OPIS DELA</t>
  </si>
  <si>
    <t>Enota</t>
  </si>
  <si>
    <t>Količina</t>
  </si>
  <si>
    <t>Cena</t>
  </si>
  <si>
    <t>VREDNOST</t>
  </si>
  <si>
    <t>1.0</t>
  </si>
  <si>
    <t>PREDDELA</t>
  </si>
  <si>
    <t>1</t>
  </si>
  <si>
    <t>2</t>
  </si>
  <si>
    <t>Postavitev in zavarovanje prečnih profilov</t>
  </si>
  <si>
    <t>kos</t>
  </si>
  <si>
    <t>3</t>
  </si>
  <si>
    <t>Rezanje asfalta v deb. do 10 cm</t>
  </si>
  <si>
    <t>4</t>
  </si>
  <si>
    <t>m2</t>
  </si>
  <si>
    <t>PREDDELA SKUPAJ:</t>
  </si>
  <si>
    <t>2.0</t>
  </si>
  <si>
    <t>ZEMELJSKA DELA</t>
  </si>
  <si>
    <t>m3</t>
  </si>
  <si>
    <t>5</t>
  </si>
  <si>
    <t>6</t>
  </si>
  <si>
    <t>Izdelava in valjanje planuma temeljnih tal do potrebne zbitosti in do natančnosti + - 5 cm</t>
  </si>
  <si>
    <t>ZEMELJSKA DELA SKUPAJ :</t>
  </si>
  <si>
    <t>3.0</t>
  </si>
  <si>
    <t xml:space="preserve">VOZIŠČNE KONSTRUKCIJE </t>
  </si>
  <si>
    <t>Premaz stika asfalta z bitumensko emulzijo 0,5 kg/m2, (staro/novo)</t>
  </si>
  <si>
    <t>Dobava in izdelava BNOS obrabnozaporne plasti bitumenskega betona iz zmesi zrn 0/16 mm iz karbonatnih kamnin v deb. 7 cm AC16 surf B70/100 A4</t>
  </si>
  <si>
    <t>VOZIŠČNE KONSTRUKCIJE SKUPAJ:</t>
  </si>
  <si>
    <t>4.0</t>
  </si>
  <si>
    <t>ODVODNJAVANJE</t>
  </si>
  <si>
    <t>m1</t>
  </si>
  <si>
    <t>ODVODNJAVANJE SKUPAJ:</t>
  </si>
  <si>
    <t xml:space="preserve">REKAPITULACIJA </t>
  </si>
  <si>
    <t>SKUPAJ :</t>
  </si>
  <si>
    <t>DDV 22%</t>
  </si>
  <si>
    <t>VSE SKUPAJ :</t>
  </si>
  <si>
    <t xml:space="preserve">Zavarovanje gradbišča v času gradnje z delno zaporo prometa </t>
  </si>
  <si>
    <t xml:space="preserve">Zavarovanje gradbišča v času asfaltiranja s popolno zaporo prometa </t>
  </si>
  <si>
    <t>kpl</t>
  </si>
  <si>
    <t>Zakoličba komunalnih vodov</t>
  </si>
  <si>
    <t>Organizacija gradbišča - postavitev začasnih gradbiščnih prostorov in začasnih deponij materiala, vključno z vzpostavitvijo obstoječega stanja</t>
  </si>
  <si>
    <t>Humuziranje in zatravitev s travnimi semeni</t>
  </si>
  <si>
    <t>Priprava in izdelava mulde iz asfalta AC16 surf B70/100 A4, 7cm, širine 0.50m</t>
  </si>
  <si>
    <t>Široki strojni izkopi zemljine III.ktg. za razširitve, pete, sanacije in navezave z odvozom na trajno deponijo (mešanica z drobljencem)</t>
  </si>
  <si>
    <t>5.0</t>
  </si>
  <si>
    <t>NEPREDVIDENA DELA 2%</t>
  </si>
  <si>
    <t>rekonstrukcija JP 703 370 zazidava za osnovno šolo</t>
  </si>
  <si>
    <t xml:space="preserve">  L=  455 m1 , širina 6,20 m1 (vozišče 5,50 m1 +   0,50 m1 mulde + 0,20 m1 bankina)</t>
  </si>
  <si>
    <t>Izdelava bankine iz drobljenca, širine 0.20m</t>
  </si>
  <si>
    <t>Izdelava meteorne kanalizacije globine do 1,20 m iz PE ali PVC cevi DN 200, SN8,  z vsem pomožnim materialom in delom (izkopi, zasipi, utrjevanje)</t>
  </si>
  <si>
    <t>dobava in vgrajevanje drobljenega materiala (deb 0-64) v skupni debelini  40 cm strojno raztiranje nateriala, valjanje in utrjevanje skupaj s prevozom - material v zbitem stanju</t>
  </si>
  <si>
    <t>dobava in vgrajevanje sejanega drobljenega materiala (deb 0-32) v skupni debelini  10 cm (fina izravnava dobljenega materiala), strojno raztiranje tampona, valjanje in utrjevanje skupaj s prevozom - material v zbitem stanju</t>
  </si>
  <si>
    <t>Dobava, dovoz in vgrajevanje  LTŽ rešetk 40 T, na obstoječo betonsko cev komplet z vsemi pomožnimi deli</t>
  </si>
  <si>
    <t xml:space="preserve">Dvig obstoječih jaškov s pokrovom </t>
  </si>
  <si>
    <t>Dvig obstoječih vodovodni kap</t>
  </si>
  <si>
    <t xml:space="preserve">OPREMA CESTE </t>
  </si>
  <si>
    <t>Izdelava tankoslojne prekinjene onazčbe z enokomponentno belo barvo, strojno, debelina plasti suhe snovi 250 micronov, širina črte 10 cm</t>
  </si>
  <si>
    <t>OPREMA CESTE</t>
  </si>
  <si>
    <t>6.0</t>
  </si>
  <si>
    <t>ZAKLJUČNA DELA</t>
  </si>
  <si>
    <t>Čišenje gradbišča po končanih delih</t>
  </si>
  <si>
    <t>ZAKLJUČNA DELA SKUPAJ:</t>
  </si>
  <si>
    <t>OPRAMA CESTE  SKUPAJ:</t>
  </si>
  <si>
    <t>7.0</t>
  </si>
  <si>
    <t>POPIS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</si>
</sst>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8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4" fillId="0" borderId="6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horizontal="left" vertical="top" wrapText="1"/>
    </xf>
    <xf numFmtId="4" fontId="4" fillId="0" borderId="6" xfId="0" applyNumberFormat="1" applyFont="1" applyBorder="1"/>
    <xf numFmtId="49" fontId="4" fillId="0" borderId="6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horizontal="left" vertical="top" wrapText="1"/>
    </xf>
    <xf numFmtId="2" fontId="4" fillId="0" borderId="0" xfId="0" applyNumberFormat="1" applyFont="1"/>
    <xf numFmtId="49" fontId="4" fillId="0" borderId="6" xfId="0" applyNumberFormat="1" applyFont="1" applyBorder="1" applyAlignment="1">
      <alignment horizontal="justify" vertical="justify"/>
    </xf>
    <xf numFmtId="49" fontId="6" fillId="0" borderId="3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justify" vertical="justify"/>
    </xf>
    <xf numFmtId="4" fontId="4" fillId="0" borderId="0" xfId="0" applyNumberFormat="1" applyFont="1" applyBorder="1"/>
    <xf numFmtId="49" fontId="8" fillId="0" borderId="6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top"/>
    </xf>
    <xf numFmtId="0" fontId="5" fillId="0" borderId="0" xfId="0" applyFont="1"/>
    <xf numFmtId="49" fontId="5" fillId="0" borderId="6" xfId="0" applyNumberFormat="1" applyFont="1" applyBorder="1" applyAlignment="1">
      <alignment horizontal="center" vertical="top"/>
    </xf>
    <xf numFmtId="0" fontId="5" fillId="0" borderId="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9" fontId="6" fillId="0" borderId="0" xfId="0" applyNumberFormat="1" applyFont="1" applyBorder="1" applyAlignment="1">
      <alignment horizontal="justify" vertical="justify"/>
    </xf>
    <xf numFmtId="4" fontId="6" fillId="0" borderId="0" xfId="0" applyNumberFormat="1" applyFont="1" applyBorder="1"/>
    <xf numFmtId="0" fontId="4" fillId="0" borderId="0" xfId="0" applyFont="1" applyBorder="1"/>
    <xf numFmtId="0" fontId="10" fillId="0" borderId="0" xfId="0" applyFont="1" applyBorder="1" applyAlignment="1">
      <alignment horizontal="centerContinuous"/>
    </xf>
    <xf numFmtId="0" fontId="4" fillId="0" borderId="10" xfId="0" applyFont="1" applyBorder="1"/>
    <xf numFmtId="0" fontId="7" fillId="0" borderId="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4" fontId="8" fillId="0" borderId="14" xfId="0" applyNumberFormat="1" applyFont="1" applyBorder="1"/>
    <xf numFmtId="0" fontId="7" fillId="0" borderId="0" xfId="0" applyFont="1" applyBorder="1"/>
    <xf numFmtId="0" fontId="7" fillId="0" borderId="0" xfId="0" applyFont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0" xfId="0" applyFont="1" applyBorder="1"/>
    <xf numFmtId="0" fontId="8" fillId="0" borderId="20" xfId="0" applyFont="1" applyBorder="1"/>
    <xf numFmtId="4" fontId="8" fillId="0" borderId="21" xfId="0" applyNumberFormat="1" applyFont="1" applyBorder="1"/>
    <xf numFmtId="164" fontId="8" fillId="0" borderId="19" xfId="0" applyNumberFormat="1" applyFont="1" applyBorder="1" applyAlignment="1">
      <alignment horizontal="left"/>
    </xf>
    <xf numFmtId="49" fontId="8" fillId="0" borderId="0" xfId="0" applyNumberFormat="1" applyFont="1" applyBorder="1"/>
    <xf numFmtId="164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/>
    <xf numFmtId="4" fontId="8" fillId="0" borderId="18" xfId="0" applyNumberFormat="1" applyFont="1" applyBorder="1"/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26" xfId="0" applyFont="1" applyBorder="1"/>
    <xf numFmtId="0" fontId="3" fillId="0" borderId="27" xfId="0" applyFont="1" applyBorder="1"/>
    <xf numFmtId="4" fontId="3" fillId="0" borderId="28" xfId="0" applyNumberFormat="1" applyFont="1" applyBorder="1"/>
    <xf numFmtId="0" fontId="3" fillId="2" borderId="29" xfId="0" applyFont="1" applyFill="1" applyBorder="1" applyProtection="1">
      <protection hidden="1"/>
    </xf>
    <xf numFmtId="0" fontId="11" fillId="2" borderId="30" xfId="0" applyFont="1" applyFill="1" applyBorder="1"/>
    <xf numFmtId="4" fontId="3" fillId="2" borderId="31" xfId="0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4" fontId="3" fillId="3" borderId="25" xfId="0" applyNumberFormat="1" applyFont="1" applyFill="1" applyBorder="1" applyAlignment="1">
      <alignment horizontal="right" vertical="center"/>
    </xf>
    <xf numFmtId="4" fontId="9" fillId="0" borderId="6" xfId="0" applyNumberFormat="1" applyFont="1" applyBorder="1"/>
    <xf numFmtId="49" fontId="12" fillId="0" borderId="3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horizontal="left" vertical="center"/>
    </xf>
    <xf numFmtId="4" fontId="9" fillId="0" borderId="2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horizontal="left" vertical="top" wrapText="1"/>
    </xf>
    <xf numFmtId="49" fontId="12" fillId="0" borderId="32" xfId="0" applyNumberFormat="1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4" fontId="9" fillId="0" borderId="6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left" vertical="top" wrapText="1"/>
    </xf>
    <xf numFmtId="0" fontId="5" fillId="0" borderId="0" xfId="0" applyFont="1" applyBorder="1"/>
    <xf numFmtId="4" fontId="9" fillId="0" borderId="32" xfId="0" applyNumberFormat="1" applyFont="1" applyBorder="1"/>
    <xf numFmtId="0" fontId="5" fillId="0" borderId="32" xfId="0" applyFont="1" applyBorder="1"/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164" fontId="8" fillId="0" borderId="34" xfId="0" applyNumberFormat="1" applyFont="1" applyBorder="1" applyAlignment="1">
      <alignment horizontal="left"/>
    </xf>
    <xf numFmtId="49" fontId="8" fillId="0" borderId="10" xfId="0" applyNumberFormat="1" applyFont="1" applyBorder="1"/>
    <xf numFmtId="0" fontId="8" fillId="0" borderId="10" xfId="0" applyFont="1" applyBorder="1"/>
    <xf numFmtId="0" fontId="8" fillId="0" borderId="35" xfId="0" applyFont="1" applyBorder="1"/>
    <xf numFmtId="4" fontId="8" fillId="0" borderId="36" xfId="0" applyNumberFormat="1" applyFont="1" applyBorder="1"/>
    <xf numFmtId="49" fontId="4" fillId="0" borderId="37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vertical="top"/>
    </xf>
    <xf numFmtId="49" fontId="6" fillId="0" borderId="32" xfId="0" applyNumberFormat="1" applyFont="1" applyBorder="1" applyAlignment="1">
      <alignment vertical="top"/>
    </xf>
    <xf numFmtId="49" fontId="4" fillId="0" borderId="32" xfId="0" applyNumberFormat="1" applyFont="1" applyBorder="1" applyAlignment="1">
      <alignment horizontal="justify" vertical="justify"/>
    </xf>
    <xf numFmtId="49" fontId="6" fillId="0" borderId="37" xfId="0" applyNumberFormat="1" applyFont="1" applyBorder="1" applyAlignment="1">
      <alignment vertical="top"/>
    </xf>
    <xf numFmtId="49" fontId="6" fillId="0" borderId="38" xfId="0" applyNumberFormat="1" applyFont="1" applyBorder="1" applyAlignment="1">
      <alignment vertical="top"/>
    </xf>
    <xf numFmtId="49" fontId="4" fillId="0" borderId="37" xfId="0" applyNumberFormat="1" applyFont="1" applyBorder="1" applyAlignment="1">
      <alignment horizontal="justify" vertical="justify"/>
    </xf>
    <xf numFmtId="49" fontId="4" fillId="0" borderId="38" xfId="0" applyNumberFormat="1" applyFont="1" applyBorder="1" applyAlignment="1">
      <alignment horizontal="justify" vertical="justify"/>
    </xf>
    <xf numFmtId="4" fontId="4" fillId="0" borderId="37" xfId="0" applyNumberFormat="1" applyFont="1" applyBorder="1"/>
    <xf numFmtId="4" fontId="4" fillId="0" borderId="32" xfId="0" applyNumberFormat="1" applyFont="1" applyBorder="1"/>
    <xf numFmtId="4" fontId="4" fillId="0" borderId="38" xfId="0" applyNumberFormat="1" applyFont="1" applyBorder="1"/>
    <xf numFmtId="4" fontId="4" fillId="0" borderId="33" xfId="0" applyNumberFormat="1" applyFont="1" applyBorder="1"/>
    <xf numFmtId="4" fontId="4" fillId="0" borderId="39" xfId="0" applyNumberFormat="1" applyFont="1" applyBorder="1"/>
    <xf numFmtId="49" fontId="4" fillId="0" borderId="33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vertical="top"/>
    </xf>
    <xf numFmtId="49" fontId="4" fillId="0" borderId="33" xfId="0" applyNumberFormat="1" applyFont="1" applyBorder="1" applyAlignment="1">
      <alignment horizontal="justify" vertical="justify"/>
    </xf>
    <xf numFmtId="49" fontId="4" fillId="0" borderId="39" xfId="0" applyNumberFormat="1" applyFont="1" applyBorder="1" applyAlignment="1">
      <alignment horizontal="justify" vertical="justify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0" fillId="0" borderId="0" xfId="0" applyAlignment="1">
      <alignment wrapText="1"/>
    </xf>
    <xf numFmtId="49" fontId="12" fillId="0" borderId="3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4"/>
  <sheetViews>
    <sheetView tabSelected="1" workbookViewId="0">
      <selection sqref="A1:G1"/>
    </sheetView>
  </sheetViews>
  <sheetFormatPr defaultRowHeight="15" x14ac:dyDescent="0.25"/>
  <cols>
    <col min="1" max="1" width="4.7109375" style="3" customWidth="1"/>
    <col min="2" max="2" width="7.5703125" customWidth="1"/>
    <col min="3" max="3" width="31.28515625" customWidth="1"/>
    <col min="4" max="4" width="6.140625" customWidth="1"/>
    <col min="5" max="5" width="9.85546875" customWidth="1"/>
    <col min="6" max="6" width="13.28515625" customWidth="1"/>
    <col min="7" max="7" width="15.28515625" customWidth="1"/>
    <col min="8" max="8" width="4.85546875" customWidth="1"/>
  </cols>
  <sheetData>
    <row r="1" spans="1:7" ht="18.75" x14ac:dyDescent="0.3">
      <c r="A1" s="129" t="s">
        <v>66</v>
      </c>
      <c r="B1" s="129"/>
      <c r="C1" s="129"/>
      <c r="D1" s="129"/>
      <c r="E1" s="129"/>
      <c r="F1" s="129"/>
      <c r="G1" s="129"/>
    </row>
    <row r="2" spans="1:7" ht="18.75" x14ac:dyDescent="0.3">
      <c r="A2" s="129" t="s">
        <v>48</v>
      </c>
      <c r="B2" s="129"/>
      <c r="C2" s="129"/>
      <c r="D2" s="129"/>
      <c r="E2" s="129"/>
      <c r="F2" s="129"/>
      <c r="G2" s="129"/>
    </row>
    <row r="3" spans="1:7" ht="37.5" customHeight="1" x14ac:dyDescent="0.3">
      <c r="A3" s="128" t="s">
        <v>49</v>
      </c>
      <c r="B3" s="128"/>
      <c r="C3" s="128"/>
      <c r="D3" s="128"/>
      <c r="E3" s="128"/>
      <c r="F3" s="128"/>
      <c r="G3" s="128"/>
    </row>
    <row r="4" spans="1:7" s="9" customFormat="1" ht="15.75" customHeight="1" x14ac:dyDescent="0.25">
      <c r="A4" s="6"/>
      <c r="B4" s="7"/>
      <c r="C4" s="7"/>
      <c r="D4" s="7"/>
      <c r="E4" s="7"/>
      <c r="F4" s="7"/>
      <c r="G4" s="8"/>
    </row>
    <row r="5" spans="1:7" s="10" customFormat="1" ht="15.6" customHeight="1" x14ac:dyDescent="0.25">
      <c r="A5" s="71" t="s">
        <v>0</v>
      </c>
      <c r="B5" s="71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 t="s">
        <v>6</v>
      </c>
    </row>
    <row r="6" spans="1:7" s="9" customFormat="1" ht="15" customHeight="1" thickBot="1" x14ac:dyDescent="0.3">
      <c r="A6" s="6"/>
      <c r="B6" s="7"/>
      <c r="C6" s="7"/>
      <c r="D6" s="7"/>
      <c r="E6" s="7"/>
      <c r="F6" s="7"/>
      <c r="G6" s="8"/>
    </row>
    <row r="7" spans="1:7" s="14" customFormat="1" ht="19.899999999999999" customHeight="1" thickBot="1" x14ac:dyDescent="0.3">
      <c r="A7" s="90"/>
      <c r="B7" s="11" t="s">
        <v>7</v>
      </c>
      <c r="C7" s="130" t="s">
        <v>8</v>
      </c>
      <c r="D7" s="131"/>
      <c r="E7" s="12"/>
      <c r="F7" s="12"/>
      <c r="G7" s="13"/>
    </row>
    <row r="8" spans="1:7" s="9" customFormat="1" x14ac:dyDescent="0.25">
      <c r="A8" s="15"/>
      <c r="B8" s="16"/>
      <c r="C8" s="17"/>
      <c r="D8" s="18"/>
      <c r="E8" s="18"/>
      <c r="F8" s="18"/>
      <c r="G8" s="18"/>
    </row>
    <row r="9" spans="1:7" s="9" customFormat="1" ht="30" x14ac:dyDescent="0.25">
      <c r="A9" s="15" t="s">
        <v>9</v>
      </c>
      <c r="B9" s="19"/>
      <c r="C9" s="20" t="s">
        <v>38</v>
      </c>
      <c r="D9" s="18" t="s">
        <v>40</v>
      </c>
      <c r="E9" s="18">
        <v>1</v>
      </c>
      <c r="F9" s="18">
        <v>0</v>
      </c>
      <c r="G9" s="18">
        <f>+F9*E9</f>
        <v>0</v>
      </c>
    </row>
    <row r="10" spans="1:7" s="9" customFormat="1" x14ac:dyDescent="0.25">
      <c r="A10" s="15"/>
      <c r="B10" s="19"/>
      <c r="C10" s="20"/>
      <c r="D10" s="18"/>
      <c r="E10" s="18"/>
      <c r="F10" s="18"/>
      <c r="G10" s="18"/>
    </row>
    <row r="11" spans="1:7" s="9" customFormat="1" ht="45" x14ac:dyDescent="0.25">
      <c r="A11" s="15" t="s">
        <v>10</v>
      </c>
      <c r="B11" s="19"/>
      <c r="C11" s="20" t="s">
        <v>39</v>
      </c>
      <c r="D11" s="18" t="s">
        <v>40</v>
      </c>
      <c r="E11" s="18">
        <v>1</v>
      </c>
      <c r="F11" s="18">
        <v>0</v>
      </c>
      <c r="G11" s="18">
        <f>+F11*E11</f>
        <v>0</v>
      </c>
    </row>
    <row r="12" spans="1:7" s="9" customFormat="1" x14ac:dyDescent="0.25">
      <c r="A12" s="15"/>
      <c r="B12" s="19"/>
      <c r="C12" s="20"/>
      <c r="D12" s="18"/>
      <c r="E12" s="18"/>
      <c r="F12" s="18"/>
      <c r="G12" s="18"/>
    </row>
    <row r="13" spans="1:7" s="9" customFormat="1" ht="30" x14ac:dyDescent="0.25">
      <c r="A13" s="15" t="s">
        <v>13</v>
      </c>
      <c r="B13" s="19"/>
      <c r="C13" s="20" t="s">
        <v>11</v>
      </c>
      <c r="D13" s="18" t="s">
        <v>12</v>
      </c>
      <c r="E13" s="18">
        <v>24</v>
      </c>
      <c r="F13" s="18">
        <v>0</v>
      </c>
      <c r="G13" s="18">
        <f>+F13*E13</f>
        <v>0</v>
      </c>
    </row>
    <row r="14" spans="1:7" s="9" customFormat="1" x14ac:dyDescent="0.25">
      <c r="A14" s="15"/>
      <c r="B14" s="19"/>
      <c r="C14" s="20"/>
      <c r="D14" s="18"/>
      <c r="E14" s="18"/>
      <c r="F14" s="18"/>
      <c r="G14" s="18"/>
    </row>
    <row r="15" spans="1:7" s="9" customFormat="1" x14ac:dyDescent="0.25">
      <c r="A15" s="15" t="s">
        <v>15</v>
      </c>
      <c r="B15" s="19"/>
      <c r="C15" s="20" t="s">
        <v>41</v>
      </c>
      <c r="D15" s="18" t="s">
        <v>40</v>
      </c>
      <c r="E15" s="18">
        <v>1</v>
      </c>
      <c r="F15" s="18">
        <v>0</v>
      </c>
      <c r="G15" s="18">
        <f>F15*E15</f>
        <v>0</v>
      </c>
    </row>
    <row r="16" spans="1:7" s="9" customFormat="1" x14ac:dyDescent="0.25">
      <c r="A16" s="15"/>
      <c r="B16" s="19"/>
      <c r="C16" s="20"/>
      <c r="D16" s="18"/>
      <c r="E16" s="18"/>
      <c r="F16" s="18"/>
      <c r="G16" s="18"/>
    </row>
    <row r="17" spans="1:9" s="9" customFormat="1" ht="75" x14ac:dyDescent="0.25">
      <c r="A17" s="15" t="s">
        <v>21</v>
      </c>
      <c r="B17" s="19"/>
      <c r="C17" s="20" t="s">
        <v>42</v>
      </c>
      <c r="D17" s="18" t="s">
        <v>40</v>
      </c>
      <c r="E17" s="18">
        <v>1</v>
      </c>
      <c r="F17" s="18">
        <v>0</v>
      </c>
      <c r="G17" s="18">
        <f>F17*E17</f>
        <v>0</v>
      </c>
    </row>
    <row r="18" spans="1:9" s="9" customFormat="1" x14ac:dyDescent="0.25">
      <c r="A18" s="15"/>
      <c r="B18" s="19"/>
      <c r="C18" s="20"/>
      <c r="D18" s="18"/>
      <c r="E18" s="18"/>
      <c r="F18" s="18"/>
      <c r="G18" s="18"/>
    </row>
    <row r="19" spans="1:9" s="9" customFormat="1" x14ac:dyDescent="0.25">
      <c r="A19" s="15" t="s">
        <v>22</v>
      </c>
      <c r="B19" s="19"/>
      <c r="C19" s="20" t="s">
        <v>14</v>
      </c>
      <c r="D19" s="18" t="s">
        <v>32</v>
      </c>
      <c r="E19" s="18">
        <v>6</v>
      </c>
      <c r="F19" s="18">
        <v>0</v>
      </c>
      <c r="G19" s="18">
        <f>+F19*E19</f>
        <v>0</v>
      </c>
    </row>
    <row r="20" spans="1:9" s="9" customFormat="1" ht="15.75" thickBot="1" x14ac:dyDescent="0.3">
      <c r="A20" s="15"/>
      <c r="B20" s="19"/>
      <c r="C20" s="20"/>
      <c r="D20" s="18"/>
      <c r="E20" s="18"/>
      <c r="F20" s="18"/>
      <c r="G20" s="18"/>
    </row>
    <row r="21" spans="1:9" s="26" customFormat="1" ht="16.149999999999999" customHeight="1" thickBot="1" x14ac:dyDescent="0.3">
      <c r="A21" s="91"/>
      <c r="B21" s="23" t="s">
        <v>7</v>
      </c>
      <c r="C21" s="74" t="s">
        <v>17</v>
      </c>
      <c r="D21" s="75"/>
      <c r="E21" s="24"/>
      <c r="F21" s="25"/>
      <c r="G21" s="76">
        <f>SUM(G8:G20)</f>
        <v>0</v>
      </c>
    </row>
    <row r="22" spans="1:9" s="9" customFormat="1" ht="18.75" customHeight="1" thickBot="1" x14ac:dyDescent="0.3">
      <c r="A22" s="6"/>
      <c r="B22" s="27"/>
      <c r="C22" s="28"/>
      <c r="D22" s="29"/>
      <c r="E22" s="29"/>
      <c r="F22" s="29"/>
      <c r="G22" s="29"/>
    </row>
    <row r="23" spans="1:9" s="14" customFormat="1" ht="19.899999999999999" customHeight="1" thickBot="1" x14ac:dyDescent="0.3">
      <c r="A23" s="90"/>
      <c r="B23" s="11" t="s">
        <v>18</v>
      </c>
      <c r="C23" s="123" t="s">
        <v>19</v>
      </c>
      <c r="D23" s="124"/>
      <c r="E23" s="77"/>
      <c r="F23" s="78"/>
      <c r="G23" s="79"/>
    </row>
    <row r="24" spans="1:9" s="9" customFormat="1" x14ac:dyDescent="0.25">
      <c r="A24" s="15"/>
      <c r="B24" s="16"/>
      <c r="C24" s="80"/>
      <c r="D24" s="18"/>
      <c r="E24" s="18"/>
      <c r="F24" s="18"/>
      <c r="G24" s="18"/>
    </row>
    <row r="25" spans="1:9" s="9" customFormat="1" ht="59.45" customHeight="1" x14ac:dyDescent="0.25">
      <c r="A25" s="15" t="s">
        <v>9</v>
      </c>
      <c r="B25" s="19"/>
      <c r="C25" s="20" t="s">
        <v>45</v>
      </c>
      <c r="D25" s="18" t="s">
        <v>20</v>
      </c>
      <c r="E25" s="73">
        <v>300</v>
      </c>
      <c r="F25" s="18">
        <v>0</v>
      </c>
      <c r="G25" s="18">
        <f>+F25*E25</f>
        <v>0</v>
      </c>
      <c r="I25" s="21"/>
    </row>
    <row r="26" spans="1:9" s="9" customFormat="1" x14ac:dyDescent="0.25">
      <c r="A26" s="15"/>
      <c r="B26" s="19"/>
      <c r="C26" s="20"/>
      <c r="D26" s="18"/>
      <c r="E26" s="73"/>
      <c r="F26" s="18"/>
      <c r="G26" s="18"/>
    </row>
    <row r="27" spans="1:9" s="9" customFormat="1" ht="45.6" customHeight="1" x14ac:dyDescent="0.25">
      <c r="A27" s="15" t="s">
        <v>10</v>
      </c>
      <c r="B27" s="19"/>
      <c r="C27" s="93" t="s">
        <v>52</v>
      </c>
      <c r="D27" s="18" t="s">
        <v>20</v>
      </c>
      <c r="E27" s="73">
        <v>300</v>
      </c>
      <c r="F27" s="18">
        <v>0</v>
      </c>
      <c r="G27" s="18">
        <f>+F27*E27</f>
        <v>0</v>
      </c>
      <c r="I27" s="21"/>
    </row>
    <row r="28" spans="1:9" s="9" customFormat="1" ht="15" customHeight="1" x14ac:dyDescent="0.25">
      <c r="A28" s="15"/>
      <c r="B28" s="19"/>
      <c r="C28" s="20"/>
      <c r="D28" s="18"/>
      <c r="E28" s="73"/>
      <c r="F28" s="18"/>
      <c r="G28" s="18"/>
      <c r="I28" s="21"/>
    </row>
    <row r="29" spans="1:9" s="9" customFormat="1" ht="48.6" customHeight="1" x14ac:dyDescent="0.25">
      <c r="A29" s="15" t="s">
        <v>13</v>
      </c>
      <c r="B29" s="19"/>
      <c r="C29" s="20" t="s">
        <v>23</v>
      </c>
      <c r="D29" s="18" t="s">
        <v>16</v>
      </c>
      <c r="E29" s="18">
        <v>2870</v>
      </c>
      <c r="F29" s="18">
        <v>0</v>
      </c>
      <c r="G29" s="18">
        <f>+F29*E29</f>
        <v>0</v>
      </c>
      <c r="I29" s="21"/>
    </row>
    <row r="30" spans="1:9" s="9" customFormat="1" ht="15.75" thickBot="1" x14ac:dyDescent="0.3">
      <c r="A30" s="15"/>
      <c r="B30" s="19"/>
      <c r="C30" s="20"/>
      <c r="D30" s="18"/>
      <c r="E30" s="18"/>
      <c r="F30" s="18"/>
      <c r="G30" s="18"/>
    </row>
    <row r="31" spans="1:9" s="26" customFormat="1" ht="16.149999999999999" customHeight="1" thickBot="1" x14ac:dyDescent="0.3">
      <c r="A31" s="91"/>
      <c r="B31" s="23" t="s">
        <v>18</v>
      </c>
      <c r="C31" s="74" t="s">
        <v>24</v>
      </c>
      <c r="D31" s="75"/>
      <c r="E31" s="24"/>
      <c r="F31" s="25"/>
      <c r="G31" s="76">
        <f>SUM(G25:G30)</f>
        <v>0</v>
      </c>
    </row>
    <row r="32" spans="1:9" s="26" customFormat="1" ht="16.149999999999999" customHeight="1" x14ac:dyDescent="0.25">
      <c r="A32" s="117"/>
      <c r="B32" s="118"/>
      <c r="C32" s="119"/>
      <c r="D32" s="119"/>
      <c r="E32" s="120"/>
      <c r="F32" s="120"/>
      <c r="G32" s="121"/>
    </row>
    <row r="33" spans="1:34" s="26" customFormat="1" ht="16.149999999999999" customHeight="1" x14ac:dyDescent="0.25">
      <c r="A33" s="117"/>
      <c r="B33" s="118"/>
      <c r="C33" s="119"/>
      <c r="D33" s="119"/>
      <c r="E33" s="120"/>
      <c r="F33" s="120"/>
      <c r="G33" s="121"/>
    </row>
    <row r="34" spans="1:34" s="26" customFormat="1" ht="16.149999999999999" customHeight="1" x14ac:dyDescent="0.25">
      <c r="A34" s="117"/>
      <c r="B34" s="118"/>
      <c r="C34" s="119"/>
      <c r="D34" s="119"/>
      <c r="E34" s="120"/>
      <c r="F34" s="120"/>
      <c r="G34" s="121"/>
    </row>
    <row r="35" spans="1:34" s="26" customFormat="1" ht="16.149999999999999" customHeight="1" x14ac:dyDescent="0.25">
      <c r="A35" s="117"/>
      <c r="B35" s="118"/>
      <c r="C35" s="119"/>
      <c r="D35" s="119"/>
      <c r="E35" s="120"/>
      <c r="F35" s="120"/>
      <c r="G35" s="121"/>
    </row>
    <row r="36" spans="1:34" s="9" customFormat="1" ht="18.75" customHeight="1" thickBot="1" x14ac:dyDescent="0.3">
      <c r="A36" s="6"/>
      <c r="B36" s="27"/>
      <c r="C36" s="28"/>
      <c r="D36" s="29"/>
      <c r="E36" s="29"/>
      <c r="F36" s="29"/>
      <c r="G36" s="29"/>
    </row>
    <row r="37" spans="1:34" s="14" customFormat="1" ht="19.899999999999999" customHeight="1" thickBot="1" x14ac:dyDescent="0.3">
      <c r="A37" s="90"/>
      <c r="B37" s="11" t="s">
        <v>25</v>
      </c>
      <c r="C37" s="123" t="s">
        <v>26</v>
      </c>
      <c r="D37" s="124"/>
      <c r="E37" s="77"/>
      <c r="F37" s="78"/>
      <c r="G37" s="79"/>
    </row>
    <row r="38" spans="1:34" s="14" customFormat="1" ht="19.899999999999999" customHeight="1" x14ac:dyDescent="0.25">
      <c r="A38" s="92"/>
      <c r="B38" s="30"/>
      <c r="C38" s="81"/>
      <c r="D38" s="82"/>
      <c r="E38" s="83"/>
      <c r="F38" s="84"/>
      <c r="G38" s="85"/>
    </row>
    <row r="39" spans="1:34" s="9" customFormat="1" ht="90.75" customHeight="1" x14ac:dyDescent="0.25">
      <c r="A39" s="15" t="s">
        <v>9</v>
      </c>
      <c r="B39" s="19"/>
      <c r="C39" s="93" t="s">
        <v>53</v>
      </c>
      <c r="D39" s="18" t="s">
        <v>20</v>
      </c>
      <c r="E39" s="18">
        <v>290</v>
      </c>
      <c r="F39" s="18">
        <v>0</v>
      </c>
      <c r="G39" s="18">
        <f>+F39*E39</f>
        <v>0</v>
      </c>
    </row>
    <row r="40" spans="1:34" s="9" customFormat="1" x14ac:dyDescent="0.25">
      <c r="A40" s="15"/>
      <c r="B40" s="19"/>
      <c r="C40" s="20"/>
      <c r="D40" s="18"/>
      <c r="E40" s="18"/>
      <c r="F40" s="18"/>
      <c r="G40" s="18"/>
    </row>
    <row r="41" spans="1:34" s="32" customFormat="1" ht="29.25" customHeight="1" x14ac:dyDescent="0.25">
      <c r="A41" s="15" t="s">
        <v>10</v>
      </c>
      <c r="B41" s="31"/>
      <c r="C41" s="20" t="s">
        <v>27</v>
      </c>
      <c r="D41" s="18" t="s">
        <v>32</v>
      </c>
      <c r="E41" s="73">
        <v>6</v>
      </c>
      <c r="F41" s="73">
        <v>0</v>
      </c>
      <c r="G41" s="73">
        <f>+F41*E41</f>
        <v>0</v>
      </c>
    </row>
    <row r="42" spans="1:34" s="32" customFormat="1" ht="12.75" customHeight="1" x14ac:dyDescent="0.25">
      <c r="A42" s="33"/>
      <c r="B42" s="31"/>
      <c r="C42" s="86"/>
      <c r="D42" s="73"/>
      <c r="E42" s="73"/>
      <c r="F42" s="73"/>
      <c r="G42" s="73"/>
    </row>
    <row r="43" spans="1:34" s="9" customFormat="1" ht="75" x14ac:dyDescent="0.25">
      <c r="A43" s="15" t="s">
        <v>13</v>
      </c>
      <c r="B43" s="19"/>
      <c r="C43" s="20" t="s">
        <v>28</v>
      </c>
      <c r="D43" s="18" t="s">
        <v>16</v>
      </c>
      <c r="E43" s="18">
        <v>2850</v>
      </c>
      <c r="F43" s="18">
        <v>0</v>
      </c>
      <c r="G43" s="73">
        <f>+F43*E43</f>
        <v>0</v>
      </c>
      <c r="I43" s="21"/>
    </row>
    <row r="44" spans="1:34" s="34" customFormat="1" x14ac:dyDescent="0.25">
      <c r="A44" s="33"/>
      <c r="B44" s="31"/>
      <c r="C44" s="86"/>
      <c r="D44" s="73"/>
      <c r="E44" s="73"/>
      <c r="F44" s="73"/>
      <c r="G44" s="88"/>
      <c r="H44" s="89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</row>
    <row r="45" spans="1:34" s="9" customFormat="1" ht="48.75" customHeight="1" x14ac:dyDescent="0.25">
      <c r="A45" s="15" t="s">
        <v>15</v>
      </c>
      <c r="B45" s="19"/>
      <c r="C45" s="20" t="s">
        <v>44</v>
      </c>
      <c r="D45" s="18" t="s">
        <v>32</v>
      </c>
      <c r="E45" s="18">
        <v>455</v>
      </c>
      <c r="F45" s="18">
        <v>0</v>
      </c>
      <c r="G45" s="73">
        <f>+F45*E45</f>
        <v>0</v>
      </c>
      <c r="I45" s="21"/>
    </row>
    <row r="46" spans="1:34" s="9" customFormat="1" x14ac:dyDescent="0.25">
      <c r="A46" s="15"/>
      <c r="B46" s="19"/>
      <c r="C46" s="20"/>
      <c r="D46" s="18"/>
      <c r="E46" s="18"/>
      <c r="F46" s="18"/>
      <c r="G46" s="73"/>
    </row>
    <row r="47" spans="1:34" s="9" customFormat="1" ht="30" x14ac:dyDescent="0.25">
      <c r="A47" s="15" t="s">
        <v>21</v>
      </c>
      <c r="B47" s="19"/>
      <c r="C47" s="20" t="s">
        <v>50</v>
      </c>
      <c r="D47" s="18" t="s">
        <v>32</v>
      </c>
      <c r="E47" s="18">
        <v>100</v>
      </c>
      <c r="F47" s="18">
        <v>0</v>
      </c>
      <c r="G47" s="73">
        <f>+F47*E47</f>
        <v>0</v>
      </c>
    </row>
    <row r="48" spans="1:34" s="9" customFormat="1" x14ac:dyDescent="0.25">
      <c r="A48" s="15"/>
      <c r="B48" s="19"/>
      <c r="C48" s="20"/>
      <c r="D48" s="18"/>
      <c r="E48" s="18"/>
      <c r="F48" s="18"/>
      <c r="G48" s="73"/>
    </row>
    <row r="49" spans="1:18" s="9" customFormat="1" ht="15.75" thickBot="1" x14ac:dyDescent="0.3">
      <c r="A49" s="15"/>
      <c r="B49" s="19"/>
      <c r="C49" s="22"/>
      <c r="D49" s="18"/>
      <c r="E49" s="18"/>
      <c r="F49" s="18"/>
      <c r="G49" s="18"/>
    </row>
    <row r="50" spans="1:18" s="26" customFormat="1" ht="16.149999999999999" customHeight="1" thickBot="1" x14ac:dyDescent="0.3">
      <c r="A50" s="91"/>
      <c r="B50" s="23" t="s">
        <v>25</v>
      </c>
      <c r="C50" s="74" t="s">
        <v>29</v>
      </c>
      <c r="D50" s="75"/>
      <c r="E50" s="24"/>
      <c r="F50" s="25"/>
      <c r="G50" s="76">
        <f>SUM(G39:G48)</f>
        <v>0</v>
      </c>
    </row>
    <row r="51" spans="1:18" s="9" customFormat="1" ht="18.75" customHeight="1" thickBot="1" x14ac:dyDescent="0.3">
      <c r="A51" s="6"/>
      <c r="B51" s="27"/>
      <c r="C51" s="28"/>
      <c r="D51" s="29"/>
      <c r="E51" s="29"/>
      <c r="F51" s="29"/>
      <c r="G51" s="29"/>
    </row>
    <row r="52" spans="1:18" s="14" customFormat="1" ht="19.899999999999999" customHeight="1" thickBot="1" x14ac:dyDescent="0.3">
      <c r="A52" s="90"/>
      <c r="B52" s="11" t="s">
        <v>30</v>
      </c>
      <c r="C52" s="123" t="s">
        <v>31</v>
      </c>
      <c r="D52" s="124"/>
      <c r="E52" s="77"/>
      <c r="F52" s="78"/>
      <c r="G52" s="79"/>
    </row>
    <row r="53" spans="1:18" s="9" customFormat="1" x14ac:dyDescent="0.25">
      <c r="A53" s="15"/>
      <c r="B53" s="16"/>
      <c r="C53" s="80"/>
      <c r="D53" s="18"/>
      <c r="E53" s="18"/>
      <c r="F53" s="18"/>
      <c r="G53" s="18"/>
    </row>
    <row r="54" spans="1:18" s="9" customFormat="1" ht="75" x14ac:dyDescent="0.25">
      <c r="A54" s="15" t="s">
        <v>9</v>
      </c>
      <c r="B54" s="19"/>
      <c r="C54" s="20" t="s">
        <v>51</v>
      </c>
      <c r="D54" s="18" t="s">
        <v>32</v>
      </c>
      <c r="E54" s="18">
        <v>30</v>
      </c>
      <c r="F54" s="18">
        <v>0</v>
      </c>
      <c r="G54" s="18">
        <f>E54*F54</f>
        <v>0</v>
      </c>
    </row>
    <row r="55" spans="1:18" s="9" customFormat="1" x14ac:dyDescent="0.25">
      <c r="A55" s="15"/>
      <c r="B55" s="19"/>
      <c r="C55" s="20"/>
      <c r="D55" s="18"/>
      <c r="E55" s="18"/>
      <c r="F55" s="18"/>
      <c r="G55" s="18"/>
    </row>
    <row r="56" spans="1:18" s="9" customFormat="1" ht="60" x14ac:dyDescent="0.25">
      <c r="A56" s="15" t="s">
        <v>10</v>
      </c>
      <c r="B56" s="19"/>
      <c r="C56" s="93" t="s">
        <v>54</v>
      </c>
      <c r="D56" s="18" t="s">
        <v>32</v>
      </c>
      <c r="E56" s="18">
        <v>15</v>
      </c>
      <c r="F56" s="18">
        <v>0</v>
      </c>
      <c r="G56" s="18">
        <f>E56*F56</f>
        <v>0</v>
      </c>
    </row>
    <row r="57" spans="1:18" s="9" customFormat="1" x14ac:dyDescent="0.25">
      <c r="A57" s="15"/>
      <c r="B57" s="19"/>
      <c r="C57" s="20"/>
      <c r="D57" s="18"/>
      <c r="E57" s="18"/>
      <c r="F57" s="18"/>
      <c r="G57" s="18"/>
    </row>
    <row r="58" spans="1:18" s="9" customFormat="1" ht="30" customHeight="1" x14ac:dyDescent="0.25">
      <c r="A58" s="15" t="s">
        <v>13</v>
      </c>
      <c r="B58" s="19"/>
      <c r="C58" s="20" t="s">
        <v>55</v>
      </c>
      <c r="D58" s="18" t="s">
        <v>12</v>
      </c>
      <c r="E58" s="18">
        <v>17</v>
      </c>
      <c r="F58" s="18">
        <v>0</v>
      </c>
      <c r="G58" s="18">
        <f>+F58*E58</f>
        <v>0</v>
      </c>
      <c r="L58" s="122"/>
      <c r="M58" s="122"/>
      <c r="N58" s="122"/>
      <c r="O58" s="122"/>
      <c r="P58" s="122"/>
      <c r="Q58" s="122"/>
      <c r="R58" s="122"/>
    </row>
    <row r="59" spans="1:18" s="9" customFormat="1" x14ac:dyDescent="0.25">
      <c r="A59" s="15"/>
      <c r="B59" s="19"/>
      <c r="C59" s="20"/>
      <c r="D59" s="18"/>
      <c r="E59" s="18"/>
      <c r="F59" s="18"/>
      <c r="G59" s="18"/>
    </row>
    <row r="60" spans="1:18" s="9" customFormat="1" ht="31.15" customHeight="1" x14ac:dyDescent="0.25">
      <c r="A60" s="15" t="s">
        <v>15</v>
      </c>
      <c r="B60" s="19"/>
      <c r="C60" s="20" t="s">
        <v>56</v>
      </c>
      <c r="D60" s="18" t="s">
        <v>12</v>
      </c>
      <c r="E60" s="18">
        <v>12</v>
      </c>
      <c r="F60" s="18">
        <v>0</v>
      </c>
      <c r="G60" s="18">
        <f>+F60*E60</f>
        <v>0</v>
      </c>
    </row>
    <row r="61" spans="1:18" s="9" customFormat="1" x14ac:dyDescent="0.25">
      <c r="A61" s="15"/>
      <c r="B61" s="19"/>
      <c r="C61" s="20"/>
      <c r="D61" s="18"/>
      <c r="E61" s="18"/>
      <c r="F61" s="18"/>
      <c r="G61" s="18"/>
    </row>
    <row r="62" spans="1:18" s="9" customFormat="1" x14ac:dyDescent="0.25">
      <c r="A62" s="15"/>
      <c r="B62" s="19"/>
      <c r="C62" s="20"/>
      <c r="D62" s="18"/>
      <c r="E62" s="18"/>
      <c r="F62" s="18"/>
      <c r="G62" s="18"/>
    </row>
    <row r="63" spans="1:18" s="9" customFormat="1" ht="15.75" thickBot="1" x14ac:dyDescent="0.3">
      <c r="A63" s="15"/>
      <c r="B63" s="19"/>
      <c r="C63" s="22"/>
      <c r="D63" s="18"/>
      <c r="E63" s="18"/>
      <c r="F63" s="18"/>
      <c r="G63" s="18"/>
    </row>
    <row r="64" spans="1:18" s="26" customFormat="1" ht="16.149999999999999" customHeight="1" thickBot="1" x14ac:dyDescent="0.3">
      <c r="A64" s="91"/>
      <c r="B64" s="23" t="s">
        <v>30</v>
      </c>
      <c r="C64" s="74" t="s">
        <v>33</v>
      </c>
      <c r="D64" s="75"/>
      <c r="E64" s="24"/>
      <c r="F64" s="25"/>
      <c r="G64" s="76">
        <f>SUM(G54:G61)</f>
        <v>0</v>
      </c>
    </row>
    <row r="65" spans="1:7" s="26" customFormat="1" ht="16.149999999999999" customHeight="1" x14ac:dyDescent="0.25">
      <c r="A65" s="117"/>
      <c r="B65" s="118"/>
      <c r="C65" s="119"/>
      <c r="D65" s="119"/>
      <c r="E65" s="120"/>
      <c r="F65" s="120"/>
      <c r="G65" s="121"/>
    </row>
    <row r="66" spans="1:7" s="26" customFormat="1" ht="16.149999999999999" customHeight="1" x14ac:dyDescent="0.25">
      <c r="A66" s="117"/>
      <c r="B66" s="118"/>
      <c r="C66" s="119"/>
      <c r="D66" s="119"/>
      <c r="E66" s="120"/>
      <c r="F66" s="120"/>
      <c r="G66" s="121"/>
    </row>
    <row r="67" spans="1:7" s="9" customFormat="1" ht="18.75" customHeight="1" thickBot="1" x14ac:dyDescent="0.3">
      <c r="A67" s="6"/>
      <c r="B67" s="27"/>
      <c r="C67" s="28"/>
      <c r="D67" s="29"/>
      <c r="E67" s="29"/>
      <c r="F67" s="29"/>
      <c r="G67" s="29"/>
    </row>
    <row r="68" spans="1:7" s="9" customFormat="1" ht="18.75" customHeight="1" thickBot="1" x14ac:dyDescent="0.3">
      <c r="A68" s="91"/>
      <c r="B68" s="23" t="s">
        <v>46</v>
      </c>
      <c r="C68" s="74" t="s">
        <v>57</v>
      </c>
      <c r="D68" s="75"/>
      <c r="E68" s="24"/>
      <c r="F68" s="25"/>
      <c r="G68" s="76"/>
    </row>
    <row r="69" spans="1:7" s="9" customFormat="1" ht="15" customHeight="1" x14ac:dyDescent="0.25">
      <c r="A69" s="99"/>
      <c r="B69" s="104"/>
      <c r="C69" s="106"/>
      <c r="D69" s="29"/>
      <c r="E69" s="108"/>
      <c r="F69" s="111"/>
      <c r="G69" s="111"/>
    </row>
    <row r="70" spans="1:7" s="9" customFormat="1" ht="60" customHeight="1" x14ac:dyDescent="0.25">
      <c r="A70" s="100" t="s">
        <v>9</v>
      </c>
      <c r="B70" s="102"/>
      <c r="C70" s="103" t="s">
        <v>58</v>
      </c>
      <c r="D70" s="29" t="s">
        <v>32</v>
      </c>
      <c r="E70" s="109">
        <v>920</v>
      </c>
      <c r="F70" s="18">
        <v>0</v>
      </c>
      <c r="G70" s="18">
        <f>E70*F70</f>
        <v>0</v>
      </c>
    </row>
    <row r="71" spans="1:7" s="9" customFormat="1" ht="18.75" customHeight="1" thickBot="1" x14ac:dyDescent="0.3">
      <c r="A71" s="101"/>
      <c r="B71" s="105"/>
      <c r="C71" s="107"/>
      <c r="D71" s="29"/>
      <c r="E71" s="110"/>
      <c r="F71" s="112"/>
      <c r="G71" s="112"/>
    </row>
    <row r="72" spans="1:7" s="9" customFormat="1" ht="18.75" customHeight="1" thickBot="1" x14ac:dyDescent="0.3">
      <c r="A72" s="91"/>
      <c r="B72" s="23" t="s">
        <v>46</v>
      </c>
      <c r="C72" s="74" t="s">
        <v>64</v>
      </c>
      <c r="D72" s="75"/>
      <c r="E72" s="24"/>
      <c r="F72" s="25"/>
      <c r="G72" s="76">
        <f>SUM(G70:G71)</f>
        <v>0</v>
      </c>
    </row>
    <row r="73" spans="1:7" s="9" customFormat="1" ht="18.75" customHeight="1" thickBot="1" x14ac:dyDescent="0.3">
      <c r="A73" s="6"/>
      <c r="B73" s="27"/>
      <c r="C73" s="28"/>
      <c r="D73" s="29"/>
      <c r="E73" s="29"/>
      <c r="F73" s="29"/>
      <c r="G73" s="29"/>
    </row>
    <row r="74" spans="1:7" s="9" customFormat="1" ht="18.75" customHeight="1" thickBot="1" x14ac:dyDescent="0.3">
      <c r="A74" s="91"/>
      <c r="B74" s="23" t="s">
        <v>60</v>
      </c>
      <c r="C74" s="74" t="s">
        <v>61</v>
      </c>
      <c r="D74" s="75"/>
      <c r="E74" s="24"/>
      <c r="F74" s="25"/>
      <c r="G74" s="76"/>
    </row>
    <row r="75" spans="1:7" s="9" customFormat="1" ht="15" customHeight="1" x14ac:dyDescent="0.25">
      <c r="A75" s="113"/>
      <c r="B75" s="27"/>
      <c r="C75" s="115"/>
      <c r="D75" s="29"/>
      <c r="E75" s="111"/>
      <c r="F75" s="29"/>
      <c r="G75" s="111"/>
    </row>
    <row r="76" spans="1:7" s="9" customFormat="1" ht="33" customHeight="1" x14ac:dyDescent="0.25">
      <c r="A76" s="15" t="s">
        <v>9</v>
      </c>
      <c r="B76" s="27"/>
      <c r="C76" s="20" t="s">
        <v>43</v>
      </c>
      <c r="D76" s="29" t="s">
        <v>16</v>
      </c>
      <c r="E76" s="18">
        <v>500</v>
      </c>
      <c r="F76" s="29">
        <v>0</v>
      </c>
      <c r="G76" s="18">
        <f>E76*F76</f>
        <v>0</v>
      </c>
    </row>
    <row r="77" spans="1:7" s="9" customFormat="1" ht="18.75" customHeight="1" x14ac:dyDescent="0.25">
      <c r="A77" s="15"/>
      <c r="B77" s="27"/>
      <c r="C77" s="22"/>
      <c r="D77" s="29"/>
      <c r="E77" s="18"/>
      <c r="F77" s="29"/>
      <c r="G77" s="18"/>
    </row>
    <row r="78" spans="1:7" s="9" customFormat="1" ht="18.75" customHeight="1" x14ac:dyDescent="0.25">
      <c r="A78" s="15" t="s">
        <v>10</v>
      </c>
      <c r="B78" s="27"/>
      <c r="C78" s="22" t="s">
        <v>62</v>
      </c>
      <c r="D78" s="29" t="s">
        <v>16</v>
      </c>
      <c r="E78" s="18">
        <v>500</v>
      </c>
      <c r="F78" s="29">
        <v>0</v>
      </c>
      <c r="G78" s="18">
        <f>E78*F78</f>
        <v>0</v>
      </c>
    </row>
    <row r="79" spans="1:7" s="9" customFormat="1" ht="18.75" customHeight="1" thickBot="1" x14ac:dyDescent="0.3">
      <c r="A79" s="114"/>
      <c r="B79" s="27"/>
      <c r="C79" s="116"/>
      <c r="D79" s="29"/>
      <c r="E79" s="112"/>
      <c r="F79" s="29"/>
      <c r="G79" s="112"/>
    </row>
    <row r="80" spans="1:7" s="9" customFormat="1" ht="18.75" customHeight="1" thickBot="1" x14ac:dyDescent="0.3">
      <c r="A80" s="91"/>
      <c r="B80" s="23" t="s">
        <v>60</v>
      </c>
      <c r="C80" s="74" t="s">
        <v>63</v>
      </c>
      <c r="D80" s="75"/>
      <c r="E80" s="24"/>
      <c r="F80" s="25"/>
      <c r="G80" s="76">
        <f>SUM(G76:G79)</f>
        <v>0</v>
      </c>
    </row>
    <row r="81" spans="1:8" s="9" customFormat="1" ht="18.75" customHeight="1" x14ac:dyDescent="0.25">
      <c r="A81" s="6"/>
      <c r="B81" s="27"/>
      <c r="C81" s="28"/>
      <c r="D81" s="29"/>
      <c r="E81" s="29"/>
      <c r="F81" s="29"/>
      <c r="G81" s="29"/>
    </row>
    <row r="82" spans="1:8" s="9" customFormat="1" ht="18.75" customHeight="1" x14ac:dyDescent="0.25">
      <c r="A82" s="6"/>
      <c r="B82" s="27"/>
      <c r="C82" s="28"/>
      <c r="D82" s="29"/>
      <c r="E82" s="29"/>
      <c r="F82" s="29"/>
      <c r="G82" s="29"/>
    </row>
    <row r="83" spans="1:8" s="9" customFormat="1" x14ac:dyDescent="0.25">
      <c r="A83" s="35"/>
      <c r="B83" s="36"/>
      <c r="C83" s="37"/>
      <c r="D83" s="29"/>
      <c r="E83" s="38"/>
      <c r="F83" s="38"/>
      <c r="G83" s="39"/>
    </row>
    <row r="84" spans="1:8" s="9" customFormat="1" ht="20.25" x14ac:dyDescent="0.3">
      <c r="A84" s="35"/>
      <c r="B84" s="39"/>
      <c r="C84" s="40" t="s">
        <v>34</v>
      </c>
      <c r="D84" s="36"/>
      <c r="E84" s="40"/>
      <c r="F84" s="40"/>
      <c r="G84" s="40"/>
    </row>
    <row r="85" spans="1:8" s="9" customFormat="1" ht="15.75" thickBot="1" x14ac:dyDescent="0.3">
      <c r="A85" s="35"/>
      <c r="B85" s="41"/>
      <c r="C85" s="41"/>
      <c r="D85" s="41"/>
      <c r="E85" s="41"/>
      <c r="F85" s="41"/>
    </row>
    <row r="86" spans="1:8" s="48" customFormat="1" ht="16.149999999999999" customHeight="1" x14ac:dyDescent="0.25">
      <c r="A86" s="42"/>
      <c r="B86" s="43" t="s">
        <v>7</v>
      </c>
      <c r="C86" s="44" t="s">
        <v>8</v>
      </c>
      <c r="D86" s="44"/>
      <c r="E86" s="44"/>
      <c r="F86" s="45"/>
      <c r="G86" s="46">
        <f>G21</f>
        <v>0</v>
      </c>
      <c r="H86" s="47"/>
    </row>
    <row r="87" spans="1:8" s="48" customFormat="1" ht="16.149999999999999" customHeight="1" x14ac:dyDescent="0.25">
      <c r="A87" s="42"/>
      <c r="B87" s="49"/>
      <c r="C87" s="50"/>
      <c r="D87" s="50"/>
      <c r="E87" s="50"/>
      <c r="F87" s="51"/>
      <c r="G87" s="52"/>
      <c r="H87" s="47"/>
    </row>
    <row r="88" spans="1:8" s="48" customFormat="1" ht="16.149999999999999" customHeight="1" x14ac:dyDescent="0.25">
      <c r="A88" s="42"/>
      <c r="B88" s="53" t="s">
        <v>18</v>
      </c>
      <c r="C88" s="54" t="s">
        <v>19</v>
      </c>
      <c r="D88" s="54"/>
      <c r="E88" s="54"/>
      <c r="F88" s="55"/>
      <c r="G88" s="56">
        <f>G31</f>
        <v>0</v>
      </c>
      <c r="H88" s="47"/>
    </row>
    <row r="89" spans="1:8" s="48" customFormat="1" ht="16.149999999999999" customHeight="1" x14ac:dyDescent="0.25">
      <c r="A89" s="42"/>
      <c r="B89" s="49"/>
      <c r="C89" s="50"/>
      <c r="D89" s="50"/>
      <c r="E89" s="50"/>
      <c r="F89" s="51"/>
      <c r="G89" s="52"/>
      <c r="H89" s="47"/>
    </row>
    <row r="90" spans="1:8" s="48" customFormat="1" ht="16.149999999999999" customHeight="1" x14ac:dyDescent="0.25">
      <c r="A90" s="42"/>
      <c r="B90" s="57" t="s">
        <v>25</v>
      </c>
      <c r="C90" s="58" t="str">
        <f>C37</f>
        <v xml:space="preserve">VOZIŠČNE KONSTRUKCIJE </v>
      </c>
      <c r="D90" s="54"/>
      <c r="E90" s="54"/>
      <c r="F90" s="55"/>
      <c r="G90" s="56">
        <f>G50</f>
        <v>0</v>
      </c>
      <c r="H90" s="47"/>
    </row>
    <row r="91" spans="1:8" s="48" customFormat="1" ht="16.149999999999999" customHeight="1" x14ac:dyDescent="0.25">
      <c r="A91" s="42"/>
      <c r="B91" s="49"/>
      <c r="C91" s="50"/>
      <c r="D91" s="50"/>
      <c r="E91" s="50"/>
      <c r="F91" s="51"/>
      <c r="G91" s="52"/>
      <c r="H91" s="47"/>
    </row>
    <row r="92" spans="1:8" s="48" customFormat="1" ht="16.149999999999999" customHeight="1" x14ac:dyDescent="0.25">
      <c r="A92" s="42"/>
      <c r="B92" s="57" t="s">
        <v>30</v>
      </c>
      <c r="C92" s="54" t="str">
        <f>C52</f>
        <v>ODVODNJAVANJE</v>
      </c>
      <c r="D92" s="54"/>
      <c r="E92" s="54"/>
      <c r="F92" s="55"/>
      <c r="G92" s="56">
        <f>G64</f>
        <v>0</v>
      </c>
      <c r="H92" s="47"/>
    </row>
    <row r="93" spans="1:8" s="48" customFormat="1" ht="16.149999999999999" customHeight="1" x14ac:dyDescent="0.25">
      <c r="A93" s="42"/>
      <c r="B93" s="59"/>
      <c r="C93" s="60"/>
      <c r="D93" s="50"/>
      <c r="E93" s="50"/>
      <c r="F93" s="51"/>
      <c r="G93" s="61"/>
      <c r="H93" s="47"/>
    </row>
    <row r="94" spans="1:8" s="48" customFormat="1" ht="16.149999999999999" customHeight="1" x14ac:dyDescent="0.25">
      <c r="A94" s="42"/>
      <c r="B94" s="59" t="s">
        <v>46</v>
      </c>
      <c r="C94" s="60" t="s">
        <v>59</v>
      </c>
      <c r="D94" s="50"/>
      <c r="E94" s="50"/>
      <c r="F94" s="51"/>
      <c r="G94" s="61">
        <f>G72</f>
        <v>0</v>
      </c>
      <c r="H94" s="47"/>
    </row>
    <row r="95" spans="1:8" s="48" customFormat="1" ht="16.149999999999999" customHeight="1" x14ac:dyDescent="0.25">
      <c r="A95" s="42"/>
      <c r="B95" s="57"/>
      <c r="C95" s="58"/>
      <c r="D95" s="54"/>
      <c r="E95" s="54"/>
      <c r="F95" s="55"/>
      <c r="G95" s="56"/>
      <c r="H95" s="47"/>
    </row>
    <row r="96" spans="1:8" s="48" customFormat="1" ht="16.149999999999999" customHeight="1" x14ac:dyDescent="0.25">
      <c r="A96" s="42"/>
      <c r="B96" s="59" t="s">
        <v>60</v>
      </c>
      <c r="C96" s="60" t="s">
        <v>61</v>
      </c>
      <c r="D96" s="50"/>
      <c r="E96" s="50"/>
      <c r="F96" s="51"/>
      <c r="G96" s="61">
        <f>G80</f>
        <v>0</v>
      </c>
      <c r="H96" s="47"/>
    </row>
    <row r="97" spans="1:8" s="48" customFormat="1" ht="16.149999999999999" customHeight="1" x14ac:dyDescent="0.25">
      <c r="A97" s="42"/>
      <c r="B97" s="59"/>
      <c r="C97" s="60"/>
      <c r="D97" s="50"/>
      <c r="E97" s="50"/>
      <c r="F97" s="51"/>
      <c r="G97" s="61"/>
      <c r="H97" s="47"/>
    </row>
    <row r="98" spans="1:8" s="48" customFormat="1" ht="16.149999999999999" customHeight="1" thickBot="1" x14ac:dyDescent="0.3">
      <c r="A98" s="42"/>
      <c r="B98" s="94" t="s">
        <v>65</v>
      </c>
      <c r="C98" s="95" t="s">
        <v>47</v>
      </c>
      <c r="D98" s="96"/>
      <c r="E98" s="96"/>
      <c r="F98" s="97"/>
      <c r="G98" s="98">
        <f>SUM(G86:G96)*0.02</f>
        <v>0</v>
      </c>
      <c r="H98" s="47"/>
    </row>
    <row r="99" spans="1:8" s="48" customFormat="1" ht="16.149999999999999" customHeight="1" thickBot="1" x14ac:dyDescent="0.3">
      <c r="A99" s="42"/>
      <c r="B99" s="94"/>
      <c r="C99" s="95"/>
      <c r="D99" s="96"/>
      <c r="E99" s="96"/>
      <c r="F99" s="97"/>
      <c r="G99" s="98"/>
      <c r="H99" s="47"/>
    </row>
    <row r="100" spans="1:8" s="64" customFormat="1" ht="25.15" customHeight="1" thickBot="1" x14ac:dyDescent="0.3">
      <c r="A100" s="62"/>
      <c r="B100" s="63"/>
      <c r="C100" s="125" t="s">
        <v>35</v>
      </c>
      <c r="D100" s="126"/>
      <c r="E100" s="126"/>
      <c r="F100" s="127"/>
      <c r="G100" s="72">
        <f>SUM(G86:G98)</f>
        <v>0</v>
      </c>
    </row>
    <row r="101" spans="1:8" s="9" customFormat="1" ht="21" customHeight="1" thickTop="1" thickBot="1" x14ac:dyDescent="0.35">
      <c r="A101" s="35"/>
      <c r="B101" s="54"/>
      <c r="C101" s="65" t="s">
        <v>36</v>
      </c>
      <c r="D101" s="66"/>
      <c r="E101" s="66"/>
      <c r="F101" s="66"/>
      <c r="G101" s="67">
        <f>+G100*0.22</f>
        <v>0</v>
      </c>
    </row>
    <row r="102" spans="1:8" s="9" customFormat="1" ht="25.15" customHeight="1" thickBot="1" x14ac:dyDescent="0.35">
      <c r="A102" s="10"/>
      <c r="B102" s="39"/>
      <c r="C102" s="68" t="s">
        <v>37</v>
      </c>
      <c r="D102" s="69"/>
      <c r="E102" s="69"/>
      <c r="F102" s="69"/>
      <c r="G102" s="70">
        <f>SUM(G100:G101)</f>
        <v>0</v>
      </c>
    </row>
    <row r="103" spans="1:8" ht="15.75" thickTop="1" x14ac:dyDescent="0.25"/>
    <row r="104" spans="1:8" x14ac:dyDescent="0.25">
      <c r="A104" s="5"/>
      <c r="B104" s="4"/>
      <c r="C104" s="2"/>
      <c r="D104" s="1"/>
      <c r="E104" s="1"/>
      <c r="F104" s="1"/>
      <c r="G104" s="1"/>
    </row>
  </sheetData>
  <mergeCells count="9">
    <mergeCell ref="L58:R58"/>
    <mergeCell ref="C52:D52"/>
    <mergeCell ref="C100:F100"/>
    <mergeCell ref="A3:G3"/>
    <mergeCell ref="A1:G1"/>
    <mergeCell ref="A2:G2"/>
    <mergeCell ref="C7:D7"/>
    <mergeCell ref="C23:D23"/>
    <mergeCell ref="C37:D37"/>
  </mergeCells>
  <pageMargins left="0.7" right="0.12" top="0.4" bottom="0.31" header="0.38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 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2021-02-01T08:22:55Z</dcterms:modified>
</cp:coreProperties>
</file>